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C:\Users\Fernando Romero\Desktop\Hult\"/>
    </mc:Choice>
  </mc:AlternateContent>
  <xr:revisionPtr revIDLastSave="0" documentId="13_ncr:1_{E1EB6083-0071-4DA5-917A-33808AE3C6AF}" xr6:coauthVersionLast="47" xr6:coauthVersionMax="47" xr10:uidLastSave="{00000000-0000-0000-0000-000000000000}"/>
  <bookViews>
    <workbookView xWindow="17475" yWindow="12083" windowWidth="12795" windowHeight="15600" xr2:uid="{728634FF-8056-4B9D-90A4-C9D98AE6B304}"/>
  </bookViews>
  <sheets>
    <sheet name="Guia" sheetId="21" r:id="rId1"/>
    <sheet name="Timing" sheetId="5" r:id="rId2"/>
    <sheet name="Supuestos" sheetId="1" r:id="rId3"/>
    <sheet name="Ingresos" sheetId="7" r:id="rId4"/>
    <sheet name="Nomina" sheetId="22" r:id="rId5"/>
    <sheet name="Deuda" sheetId="9" r:id="rId6"/>
    <sheet name="Proyecciones" sheetId="10"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s>
  <definedNames>
    <definedName name="\" localSheetId="4" hidden="1">{"kricash",#N/A,FALSE,"INC";"kriinc",#N/A,FALSE,"INC";"krimiami",#N/A,FALSE,"INC";"kriother",#N/A,FALSE,"INC";"kripapers",#N/A,FALSE,"INC"}</definedName>
    <definedName name="\" hidden="1">{"kricash",#N/A,FALSE,"INC";"kriinc",#N/A,FALSE,"INC";"krimiami",#N/A,FALSE,"INC";"kriother",#N/A,FALSE,"INC";"kripapers",#N/A,FALSE,"INC"}</definedName>
    <definedName name="_______R" localSheetId="4" hidden="1">{#N/A,#N/A,FALSE,"unidades";#N/A,#N/A,FALSE,"importes";#N/A,#N/A,FALSE,"ctes (cajas base)";#N/A,#N/A,FALSE,"ctes (kilogramos)";#N/A,#N/A,FALSE,"ctes (miles de nuevos pesos) "}</definedName>
    <definedName name="_______R" hidden="1">{#N/A,#N/A,FALSE,"unidades";#N/A,#N/A,FALSE,"importes";#N/A,#N/A,FALSE,"ctes (cajas base)";#N/A,#N/A,FALSE,"ctes (kilogramos)";#N/A,#N/A,FALSE,"ctes (miles de nuevos pesos) "}</definedName>
    <definedName name="______beb10" localSheetId="4" hidden="1">{#N/A,#N/A,FALSE,"unidades";#N/A,#N/A,FALSE,"importes";#N/A,#N/A,FALSE,"ctes (cajas base)";#N/A,#N/A,FALSE,"ctes (kilogramos)";#N/A,#N/A,FALSE,"ctes (miles de nuevos pesos) "}</definedName>
    <definedName name="______beb10" hidden="1">{#N/A,#N/A,FALSE,"unidades";#N/A,#N/A,FALSE,"importes";#N/A,#N/A,FALSE,"ctes (cajas base)";#N/A,#N/A,FALSE,"ctes (kilogramos)";#N/A,#N/A,FALSE,"ctes (miles de nuevos pesos) "}</definedName>
    <definedName name="______R" localSheetId="4" hidden="1">{#N/A,#N/A,FALSE,"unidades";#N/A,#N/A,FALSE,"importes";#N/A,#N/A,FALSE,"ctes (cajas base)";#N/A,#N/A,FALSE,"ctes (kilogramos)";#N/A,#N/A,FALSE,"ctes (miles de nuevos pesos) "}</definedName>
    <definedName name="______R" hidden="1">{#N/A,#N/A,FALSE,"unidades";#N/A,#N/A,FALSE,"importes";#N/A,#N/A,FALSE,"ctes (cajas base)";#N/A,#N/A,FALSE,"ctes (kilogramos)";#N/A,#N/A,FALSE,"ctes (miles de nuevos pesos) "}</definedName>
    <definedName name="____beb10" localSheetId="4" hidden="1">{#N/A,#N/A,FALSE,"unidades";#N/A,#N/A,FALSE,"importes";#N/A,#N/A,FALSE,"ctes (cajas base)";#N/A,#N/A,FALSE,"ctes (kilogramos)";#N/A,#N/A,FALSE,"ctes (miles de nuevos pesos) "}</definedName>
    <definedName name="____beb10" hidden="1">{#N/A,#N/A,FALSE,"unidades";#N/A,#N/A,FALSE,"importes";#N/A,#N/A,FALSE,"ctes (cajas base)";#N/A,#N/A,FALSE,"ctes (kilogramos)";#N/A,#N/A,FALSE,"ctes (miles de nuevos pesos) "}</definedName>
    <definedName name="___AVP2" localSheetId="4" hidden="1">{"mgmt forecast",#N/A,FALSE,"Mgmt Forecast";"dcf table",#N/A,FALSE,"Mgmt Forecast";"sensitivity",#N/A,FALSE,"Mgmt Forecast";"table inputs",#N/A,FALSE,"Mgmt Forecast";"calculations",#N/A,FALSE,"Mgmt Forecast"}</definedName>
    <definedName name="___AVP2" hidden="1">{"mgmt forecast",#N/A,FALSE,"Mgmt Forecast";"dcf table",#N/A,FALSE,"Mgmt Forecast";"sensitivity",#N/A,FALSE,"Mgmt Forecast";"table inputs",#N/A,FALSE,"Mgmt Forecast";"calculations",#N/A,FALSE,"Mgmt Forecast"}</definedName>
    <definedName name="___beb10" localSheetId="4" hidden="1">{#N/A,#N/A,FALSE,"unidades";#N/A,#N/A,FALSE,"importes";#N/A,#N/A,FALSE,"ctes (cajas base)";#N/A,#N/A,FALSE,"ctes (kilogramos)";#N/A,#N/A,FALSE,"ctes (miles de nuevos pesos) "}</definedName>
    <definedName name="___beb10" hidden="1">{#N/A,#N/A,FALSE,"unidades";#N/A,#N/A,FALSE,"importes";#N/A,#N/A,FALSE,"ctes (cajas base)";#N/A,#N/A,FALSE,"ctes (kilogramos)";#N/A,#N/A,FALSE,"ctes (miles de nuevos pesos) "}</definedName>
    <definedName name="__123Graph_A" hidden="1">[1]Data!#REF!</definedName>
    <definedName name="__123Graph_Agrafico" hidden="1">[2]RESPALDO!#REF!</definedName>
    <definedName name="__123Graph_AGRAPH3" hidden="1">'[3]COL 21169'!#REF!</definedName>
    <definedName name="__123Graph_AGRAPH4" hidden="1">'[3]COL 21169'!#REF!</definedName>
    <definedName name="__123Graph_AVPNACUM" localSheetId="4" hidden="1">#REF!</definedName>
    <definedName name="__123Graph_AVPNACUM" hidden="1">#REF!</definedName>
    <definedName name="__123Graph_AVPNFREC" localSheetId="4" hidden="1">#REF!</definedName>
    <definedName name="__123Graph_AVPNFREC" hidden="1">#REF!</definedName>
    <definedName name="__123Graph_AVPNSIGNO" localSheetId="4" hidden="1">#REF!</definedName>
    <definedName name="__123Graph_AVPNSIGNO" hidden="1">#REF!</definedName>
    <definedName name="__123Graph_AWINDOWS" localSheetId="4" hidden="1">'[3]COL 21169'!#REF!</definedName>
    <definedName name="__123Graph_AWINDOWS" hidden="1">'[3]COL 21169'!#REF!</definedName>
    <definedName name="__123Graph_B" localSheetId="4" hidden="1">'[4]hist&amp;proj'!#REF!</definedName>
    <definedName name="__123Graph_B" hidden="1">'[4]hist&amp;proj'!#REF!</definedName>
    <definedName name="__123Graph_Bgrafico" localSheetId="4" hidden="1">[2]RESPALDO!#REF!</definedName>
    <definedName name="__123Graph_Bgrafico" hidden="1">[2]RESPALDO!#REF!</definedName>
    <definedName name="__123Graph_C" localSheetId="4" hidden="1">[5]Summary!$B$1:$B$1</definedName>
    <definedName name="__123Graph_C" hidden="1">[6]Summary!$B$1:$B$1</definedName>
    <definedName name="__123Graph_D" localSheetId="4" hidden="1">[5]Summary!$C$1:$C$1</definedName>
    <definedName name="__123Graph_D" hidden="1">[6]Summary!$C$1:$C$1</definedName>
    <definedName name="__123Graph_E" localSheetId="4" hidden="1">[5]Summary!$D$1:$D$1</definedName>
    <definedName name="__123Graph_E" hidden="1">[6]Summary!$D$1:$D$1</definedName>
    <definedName name="__123Graph_F" localSheetId="4" hidden="1">[5]Summary!$E$1:$E$1</definedName>
    <definedName name="__123Graph_F" hidden="1">[6]Summary!$E$1:$E$1</definedName>
    <definedName name="__123Graph_X" localSheetId="4" hidden="1">#REF!</definedName>
    <definedName name="__123Graph_X" hidden="1">#REF!</definedName>
    <definedName name="__123Graph_Xgrafico" localSheetId="4" hidden="1">[2]RESPALDO!#REF!</definedName>
    <definedName name="__123Graph_Xgrafico" hidden="1">[2]RESPALDO!#REF!</definedName>
    <definedName name="__123Graph_XGRAPH3" hidden="1">'[3]COL 21169'!#REF!</definedName>
    <definedName name="__123Graph_XVPNACUM" localSheetId="4" hidden="1">#REF!</definedName>
    <definedName name="__123Graph_XVPNACUM" hidden="1">#REF!</definedName>
    <definedName name="__123Graph_XVPNFREC" localSheetId="4" hidden="1">#REF!</definedName>
    <definedName name="__123Graph_XVPNFREC" hidden="1">#REF!</definedName>
    <definedName name="__123Graph_XVPNSIGNO" localSheetId="4" hidden="1">#REF!</definedName>
    <definedName name="__123Graph_XVPNSIGNO" hidden="1">#REF!</definedName>
    <definedName name="__aas1" localSheetId="4" hidden="1">{#N/A,#N/A,FALSE,"REPORT"}</definedName>
    <definedName name="__aas1" hidden="1">{#N/A,#N/A,FALSE,"REPORT"}</definedName>
    <definedName name="__ACS2000" localSheetId="4" hidden="1">{#N/A,#N/A,FALSE,"REPORT"}</definedName>
    <definedName name="__ACS2000" hidden="1">{#N/A,#N/A,FALSE,"REPORT"}</definedName>
    <definedName name="__AVP2" localSheetId="4" hidden="1">{"mgmt forecast",#N/A,FALSE,"Mgmt Forecast";"dcf table",#N/A,FALSE,"Mgmt Forecast";"sensitivity",#N/A,FALSE,"Mgmt Forecast";"table inputs",#N/A,FALSE,"Mgmt Forecast";"calculations",#N/A,FALSE,"Mgmt Forecast"}</definedName>
    <definedName name="__AVP2" hidden="1">{"mgmt forecast",#N/A,FALSE,"Mgmt Forecast";"dcf table",#N/A,FALSE,"Mgmt Forecast";"sensitivity",#N/A,FALSE,"Mgmt Forecast";"table inputs",#N/A,FALSE,"Mgmt Forecast";"calculations",#N/A,FALSE,"Mgmt Forecast"}</definedName>
    <definedName name="__b111" localSheetId="4" hidden="1">{#N/A,#N/A,FALSE,"Pharm";#N/A,#N/A,FALSE,"WWCM"}</definedName>
    <definedName name="__b111" hidden="1">{#N/A,#N/A,FALSE,"Pharm";#N/A,#N/A,FALSE,"WWCM"}</definedName>
    <definedName name="__beb10" localSheetId="4" hidden="1">{#N/A,#N/A,FALSE,"unidades";#N/A,#N/A,FALSE,"importes";#N/A,#N/A,FALSE,"ctes (cajas base)";#N/A,#N/A,FALSE,"ctes (kilogramos)";#N/A,#N/A,FALSE,"ctes (miles de nuevos pesos) "}</definedName>
    <definedName name="__beb10" hidden="1">{#N/A,#N/A,FALSE,"unidades";#N/A,#N/A,FALSE,"importes";#N/A,#N/A,FALSE,"ctes (cajas base)";#N/A,#N/A,FALSE,"ctes (kilogramos)";#N/A,#N/A,FALSE,"ctes (miles de nuevos pesos) "}</definedName>
    <definedName name="__c" localSheetId="4" hidden="1">{"Fiesta Facer Page",#N/A,FALSE,"Q_C_S";"Fiesta Main Page",#N/A,FALSE,"V_L";"Fiesta 95BP Struct",#N/A,FALSE,"StructBP";"Fiesta Post 95BP Struct",#N/A,FALSE,"AdjStructBP"}</definedName>
    <definedName name="__c" hidden="1">{"Fiesta Facer Page",#N/A,FALSE,"Q_C_S";"Fiesta Main Page",#N/A,FALSE,"V_L";"Fiesta 95BP Struct",#N/A,FALSE,"StructBP";"Fiesta Post 95BP Struct",#N/A,FALSE,"AdjStructBP"}</definedName>
    <definedName name="__FDS_HYPERLINK_TOGGLE_STATE__" hidden="1">"ON"</definedName>
    <definedName name="__FDS_UNIQUE_RANGE_ID_GENERATOR_COUNTER" hidden="1">1</definedName>
    <definedName name="__FDS_USED_FOR_REUSING_RANGE_IDS_RECYCLE" localSheetId="4" hidden="1">{1,1,1,1,1,1,1,1,1,1,1,1,1,1,1,1,1,1,1,1,1,1,1,1,1,1,1,1,1,1,1,1,1,1,1,1,1,1}</definedName>
    <definedName name="__FDS_USED_FOR_REUSING_RANGE_IDS_RECYCLE" hidden="1">{1,1,1,1,1,1,1,1,1,1,1,1,1,1,1,1,1,1,1,1,1,1,1,1,1,1,1,1,1,1,1,1,1,1,1,1,1,1}</definedName>
    <definedName name="__IntlFixup" hidden="1">TRUE</definedName>
    <definedName name="__key1" localSheetId="4" hidden="1">#REF!</definedName>
    <definedName name="__key1" hidden="1">#REF!</definedName>
    <definedName name="__new1" localSheetId="4" hidden="1">{#N/A,#N/A,FALSE,"Pharm";#N/A,#N/A,FALSE,"WWCM"}</definedName>
    <definedName name="__new1" hidden="1">{#N/A,#N/A,FALSE,"Pharm";#N/A,#N/A,FALSE,"WWCM"}</definedName>
    <definedName name="__r" localSheetId="4" hidden="1">{#N/A,#N/A,FALSE,"Pharm";#N/A,#N/A,FALSE,"WWCM"}</definedName>
    <definedName name="__r" hidden="1">{#N/A,#N/A,FALSE,"Pharm";#N/A,#N/A,FALSE,"WWCM"}</definedName>
    <definedName name="__tm1" localSheetId="4" hidden="1">{#N/A,#N/A,FALSE,"Pharm";#N/A,#N/A,FALSE,"WWCM"}</definedName>
    <definedName name="__tm1" hidden="1">{#N/A,#N/A,FALSE,"Pharm";#N/A,#N/A,FALSE,"WWCM"}</definedName>
    <definedName name="__WC2" localSheetId="4" hidden="1">#REF!</definedName>
    <definedName name="__WC2" hidden="1">#REF!</definedName>
    <definedName name="__X2" localSheetId="4" hidden="1">{#N/A,#N/A,FALSE,"Other";#N/A,#N/A,FALSE,"Ace";#N/A,#N/A,FALSE,"Derm"}</definedName>
    <definedName name="__X2" hidden="1">{#N/A,#N/A,FALSE,"Other";#N/A,#N/A,FALSE,"Ace";#N/A,#N/A,FALSE,"Derm"}</definedName>
    <definedName name="_1______123Graph_BCHART_5" hidden="1">[7]MEX95IB!#REF!</definedName>
    <definedName name="_1__123Graph_ACHART_1" localSheetId="4" hidden="1">[8]Topline!#REF!</definedName>
    <definedName name="_1__123Graph_ACHART_1" hidden="1">[9]Topline!#REF!</definedName>
    <definedName name="_1__123Graph_ACHART_12" localSheetId="4" hidden="1">#REF!</definedName>
    <definedName name="_1__123Graph_ACHART_12" hidden="1">#REF!</definedName>
    <definedName name="_1__123Graph_BCHART_5" localSheetId="4" hidden="1">[7]MEX95IB!#REF!</definedName>
    <definedName name="_1__123Graph_BCHART_5" hidden="1">[7]MEX95IB!#REF!</definedName>
    <definedName name="_1_0_Table2_" hidden="1">[10]PYTHON1!#REF!</definedName>
    <definedName name="_10______123Graph_BCHART_5" hidden="1">[7]MEX95IB!#REF!</definedName>
    <definedName name="_10_____123Graph_BCHART_5" hidden="1">[7]MEX95IB!#REF!</definedName>
    <definedName name="_10__123Graph_ACHART_11" hidden="1">[11]Topline!#REF!</definedName>
    <definedName name="_10__123Graph_ACHART_3" localSheetId="4" hidden="1">[12]SIC!$P$261:$P$261</definedName>
    <definedName name="_10__123Graph_ACHART_3" hidden="1">[13]SIC!$P$261:$P$261</definedName>
    <definedName name="_10__123Graph_ACHART_8" localSheetId="4" hidden="1">[14]SIC!$R$261:$R$261</definedName>
    <definedName name="_10__123Graph_ACHART_8" hidden="1">[15]SIC!$R$261:$R$261</definedName>
    <definedName name="_10__123Graph_BCHART_1" localSheetId="4" hidden="1">[8]Topline!#REF!</definedName>
    <definedName name="_10__123Graph_BCHART_1" hidden="1">[9]Topline!#REF!</definedName>
    <definedName name="_10__123Graph_BCHART_5" localSheetId="4" hidden="1">[7]MEX95IB!#REF!</definedName>
    <definedName name="_10__123Graph_BCHART_5" hidden="1">[7]MEX95IB!#REF!</definedName>
    <definedName name="_10__123Graph_CCHART_11" localSheetId="4" hidden="1">[8]Topline!#REF!</definedName>
    <definedName name="_10__123Graph_CCHART_11" hidden="1">[9]Topline!#REF!</definedName>
    <definedName name="_10__123Graph_DCHART_11" localSheetId="4" hidden="1">[8]Topline!#REF!</definedName>
    <definedName name="_10__123Graph_DCHART_11" hidden="1">[9]Topline!#REF!</definedName>
    <definedName name="_10__123Graph_XCHART_12" localSheetId="4" hidden="1">#REF!</definedName>
    <definedName name="_10__123Graph_XCHART_12" hidden="1">#REF!</definedName>
    <definedName name="_10Table2_" localSheetId="4" hidden="1">[10]PYTHON1!#REF!</definedName>
    <definedName name="_10Table2_" hidden="1">[10]PYTHON1!#REF!</definedName>
    <definedName name="_11__123Graph_ACHART_11" localSheetId="4" hidden="1">[8]Topline!#REF!</definedName>
    <definedName name="_11__123Graph_ACHART_11" hidden="1">[9]Topline!#REF!</definedName>
    <definedName name="_11__123Graph_ACHART_3" localSheetId="4" hidden="1">[14]SIC!$P$261:$P$261</definedName>
    <definedName name="_11__123Graph_ACHART_3" hidden="1">[15]SIC!$P$261:$P$261</definedName>
    <definedName name="_11__123Graph_BCHART_1" localSheetId="4" hidden="1">[16]Topline!#REF!</definedName>
    <definedName name="_11__123Graph_BCHART_1" hidden="1">[17]Topline!#REF!</definedName>
    <definedName name="_11__123Graph_DCHART_1" localSheetId="4" hidden="1">[8]Topline!#REF!</definedName>
    <definedName name="_11__123Graph_DCHART_1" hidden="1">[9]Topline!#REF!</definedName>
    <definedName name="_11__123Graph_ECHART_1" localSheetId="4" hidden="1">[8]Topline!#REF!</definedName>
    <definedName name="_11__123Graph_ECHART_1" hidden="1">[9]Topline!#REF!</definedName>
    <definedName name="_11__123Graph_XCHART_13" localSheetId="4" hidden="1">#REF!</definedName>
    <definedName name="_11__123Graph_XCHART_13" hidden="1">#REF!</definedName>
    <definedName name="_112__FDSAUDITLINK__" localSheetId="4" hidden="1">{"fdsup://directions/FAT Viewer?action=UPDATE&amp;creator=factset&amp;DYN_ARGS=TRUE&amp;DOC_NAME=FAT:FQL_AUDITING_CLIENT_TEMPLATE.FAT&amp;display_string=Audit&amp;VAR:KEY=YDWFWZQRYZ&amp;VAR:QUERY=RkZfRUJJVF9PUEVSKExUTVMsMCwwLCwsVVNEKQ==&amp;WINDOW=FIRST_POPUP&amp;HEIGHT=450&amp;WIDTH=450&amp;STAR","T_MAXIMIZED=FALSE&amp;VAR:CALENDAR=US&amp;VAR:SYMBOL=688050&amp;VAR:INDEX=0"}</definedName>
    <definedName name="_112__FDSAUDITLINK__" hidden="1">{"fdsup://directions/FAT Viewer?action=UPDATE&amp;creator=factset&amp;DYN_ARGS=TRUE&amp;DOC_NAME=FAT:FQL_AUDITING_CLIENT_TEMPLATE.FAT&amp;display_string=Audit&amp;VAR:KEY=YDWFWZQRYZ&amp;VAR:QUERY=RkZfRUJJVF9PUEVSKExUTVMsMCwwLCwsVVNEKQ==&amp;WINDOW=FIRST_POPUP&amp;HEIGHT=450&amp;WIDTH=450&amp;STAR","T_MAXIMIZED=FALSE&amp;VAR:CALENDAR=US&amp;VAR:SYMBOL=688050&amp;VAR:INDEX=0"}</definedName>
    <definedName name="_12___123Graph_BCHART_5" hidden="1">[7]MEX95IB!#REF!</definedName>
    <definedName name="_12__123Graph_ACHART_3" hidden="1">[18]SIC!$P$261:$P$261</definedName>
    <definedName name="_12__123Graph_ACHART_8" localSheetId="4" hidden="1">[12]SIC!$R$261:$R$261</definedName>
    <definedName name="_12__123Graph_ACHART_8" hidden="1">[13]SIC!$R$261:$R$261</definedName>
    <definedName name="_12__123Graph_BCHART_1" localSheetId="4" hidden="1">[8]Topline!#REF!</definedName>
    <definedName name="_12__123Graph_BCHART_1" hidden="1">[9]Topline!#REF!</definedName>
    <definedName name="_12__123Graph_BCHART_11" localSheetId="4" hidden="1">[8]Topline!#REF!</definedName>
    <definedName name="_12__123Graph_BCHART_11" hidden="1">[9]Topline!#REF!</definedName>
    <definedName name="_12__123Graph_DCHART_11" localSheetId="4" hidden="1">[8]Topline!#REF!</definedName>
    <definedName name="_12__123Graph_DCHART_11" hidden="1">[9]Topline!#REF!</definedName>
    <definedName name="_12__123Graph_ECHART_11" localSheetId="4" hidden="1">[8]Topline!#REF!</definedName>
    <definedName name="_12__123Graph_ECHART_11" hidden="1">[9]Topline!#REF!</definedName>
    <definedName name="_12__123Graph_XCHART_14" localSheetId="4" hidden="1">#REF!</definedName>
    <definedName name="_12__123Graph_XCHART_14" hidden="1">#REF!</definedName>
    <definedName name="_12_0_S" localSheetId="4" hidden="1">[10]PYTHON1!#REF!</definedName>
    <definedName name="_12_0_S" hidden="1">[10]PYTHON1!#REF!</definedName>
    <definedName name="_120__FDSAUDITLINK__" localSheetId="4" hidden="1">{"fdsup://directions/FAT Viewer?action=UPDATE&amp;creator=factset&amp;DYN_ARGS=TRUE&amp;DOC_NAME=FAT:FQL_AUDITING_CLIENT_TEMPLATE.FAT&amp;display_string=Audit&amp;VAR:KEY=CNWJAHWJWP&amp;VAR:QUERY=RkZfUEJLX0NVUlIoKQ==&amp;WINDOW=FIRST_POPUP&amp;HEIGHT=450&amp;WIDTH=450&amp;START_MAXIMIZED=FALSE&amp;VA","R:CALENDAR=US&amp;VAR:SYMBOL=689714&amp;VAR:INDEX=0"}</definedName>
    <definedName name="_120__FDSAUDITLINK__" hidden="1">{"fdsup://directions/FAT Viewer?action=UPDATE&amp;creator=factset&amp;DYN_ARGS=TRUE&amp;DOC_NAME=FAT:FQL_AUDITING_CLIENT_TEMPLATE.FAT&amp;display_string=Audit&amp;VAR:KEY=CNWJAHWJWP&amp;VAR:QUERY=RkZfUEJLX0NVUlIoKQ==&amp;WINDOW=FIRST_POPUP&amp;HEIGHT=450&amp;WIDTH=450&amp;START_MAXIMIZED=FALSE&amp;VA","R:CALENDAR=US&amp;VAR:SYMBOL=689714&amp;VAR:INDEX=0"}</definedName>
    <definedName name="_13__123Graph_ACHART_8" localSheetId="4" hidden="1">[14]SIC!$R$261:$R$261</definedName>
    <definedName name="_13__123Graph_ACHART_8" hidden="1">[15]SIC!$R$261:$R$261</definedName>
    <definedName name="_13__123Graph_BCHART_11" localSheetId="4" hidden="1">[16]Topline!#REF!</definedName>
    <definedName name="_13__123Graph_BCHART_11" hidden="1">[17]Topline!#REF!</definedName>
    <definedName name="_13__123Graph_ECHART_1" localSheetId="4" hidden="1">[8]Topline!#REF!</definedName>
    <definedName name="_13__123Graph_ECHART_1" hidden="1">[9]Topline!#REF!</definedName>
    <definedName name="_13__123Graph_XCHART_1" localSheetId="4" hidden="1">[8]Topline!#REF!</definedName>
    <definedName name="_13__123Graph_XCHART_1" hidden="1">[9]Topline!#REF!</definedName>
    <definedName name="_14__123Graph_ACHART_3" localSheetId="4" hidden="1">[14]SIC!$P$261:$P$261</definedName>
    <definedName name="_14__123Graph_ACHART_3" hidden="1">[15]SIC!$P$261:$P$261</definedName>
    <definedName name="_14__123Graph_ACHART_8" hidden="1">[18]SIC!$R$261:$R$261</definedName>
    <definedName name="_14__123Graph_BCHART_11" localSheetId="4" hidden="1">[8]Topline!#REF!</definedName>
    <definedName name="_14__123Graph_BCHART_11" hidden="1">[9]Topline!#REF!</definedName>
    <definedName name="_14__123Graph_CCHART_1" localSheetId="4" hidden="1">[8]Topline!#REF!</definedName>
    <definedName name="_14__123Graph_CCHART_1" hidden="1">[9]Topline!#REF!</definedName>
    <definedName name="_14__123Graph_ECHART_11" localSheetId="4" hidden="1">[8]Topline!#REF!</definedName>
    <definedName name="_14__123Graph_ECHART_11" hidden="1">[9]Topline!#REF!</definedName>
    <definedName name="_14__123Graph_XCHART_11" localSheetId="4" hidden="1">[8]Topline!#REF!</definedName>
    <definedName name="_14__123Graph_XCHART_11" hidden="1">[9]Topline!#REF!</definedName>
    <definedName name="_14_0_Table2_" localSheetId="4" hidden="1">[10]PYTHON1!#REF!</definedName>
    <definedName name="_14_0_Table2_" hidden="1">[10]PYTHON1!#REF!</definedName>
    <definedName name="_144__FDSAUDITLINK__" localSheetId="4" hidden="1">{"fdsup://directions/FAT Viewer?action=UPDATE&amp;creator=factset&amp;DYN_ARGS=TRUE&amp;DOC_NAME=FAT:FQL_AUDITING_CLIENT_TEMPLATE.FAT&amp;display_string=Audit&amp;VAR:KEY=CNWJAHWJWP&amp;VAR:QUERY=RkZfUEJLX0NVUlIoKQ==&amp;WINDOW=FIRST_POPUP&amp;HEIGHT=450&amp;WIDTH=450&amp;START_MAXIMIZED=FALSE&amp;VA","R:CALENDAR=US&amp;VAR:SYMBOL=689714&amp;VAR:INDEX=0"}</definedName>
    <definedName name="_144__FDSAUDITLINK__" hidden="1">{"fdsup://directions/FAT Viewer?action=UPDATE&amp;creator=factset&amp;DYN_ARGS=TRUE&amp;DOC_NAME=FAT:FQL_AUDITING_CLIENT_TEMPLATE.FAT&amp;display_string=Audit&amp;VAR:KEY=CNWJAHWJWP&amp;VAR:QUERY=RkZfUEJLX0NVUlIoKQ==&amp;WINDOW=FIRST_POPUP&amp;HEIGHT=450&amp;WIDTH=450&amp;START_MAXIMIZED=FALSE&amp;VA","R:CALENDAR=US&amp;VAR:SYMBOL=689714&amp;VAR:INDEX=0"}</definedName>
    <definedName name="_15____123Graph_BCHART_5" hidden="1">[7]MEX95IB!#REF!</definedName>
    <definedName name="_15__123Graph_BCHART_1" localSheetId="4" hidden="1">[8]Topline!#REF!</definedName>
    <definedName name="_15__123Graph_BCHART_1" hidden="1">[9]Topline!#REF!</definedName>
    <definedName name="_15__123Graph_BCHART_5" hidden="1">[7]MEX95IB!#REF!</definedName>
    <definedName name="_15__123Graph_CCHART_1" localSheetId="4" hidden="1">[16]Topline!#REF!</definedName>
    <definedName name="_15__123Graph_CCHART_1" hidden="1">[17]Topline!#REF!</definedName>
    <definedName name="_15__123Graph_XCHART_1" localSheetId="4" hidden="1">[8]Topline!#REF!</definedName>
    <definedName name="_15__123Graph_XCHART_1" hidden="1">[9]Topline!#REF!</definedName>
    <definedName name="_16__123Graph_CCHART_1" localSheetId="4" hidden="1">[8]Topline!#REF!</definedName>
    <definedName name="_16__123Graph_CCHART_1" hidden="1">[9]Topline!#REF!</definedName>
    <definedName name="_16__123Graph_CCHART_11" localSheetId="4" hidden="1">[8]Topline!#REF!</definedName>
    <definedName name="_16__123Graph_CCHART_11" hidden="1">[9]Topline!#REF!</definedName>
    <definedName name="_16__123Graph_XCHART_11" localSheetId="4" hidden="1">[8]Topline!#REF!</definedName>
    <definedName name="_16__123Graph_XCHART_11" hidden="1">[9]Topline!#REF!</definedName>
    <definedName name="_16_0_Table2_" hidden="1">[10]PYTHON1!#REF!</definedName>
    <definedName name="_160__FDSAUDITLINK__" localSheetId="4" hidden="1">{"fdsup://directions/FAT Viewer?action=UPDATE&amp;creator=factset&amp;DYN_ARGS=TRUE&amp;DOC_NAME=FAT:FQL_AUDITING_CLIENT_TEMPLATE.FAT&amp;display_string=Audit&amp;VAR:KEY=WZEJMZMTMZ&amp;VAR:QUERY=RkZfRUJJVF9PUEVSKExUTVMsMCwwLCwsVVNEKQ==&amp;WINDOW=FIRST_POPUP&amp;HEIGHT=450&amp;WIDTH=450&amp;STAR","T_MAXIMIZED=FALSE&amp;VAR:CALENDAR=US&amp;VAR:SYMBOL=689714&amp;VAR:INDEX=0"}</definedName>
    <definedName name="_160__FDSAUDITLINK__" hidden="1">{"fdsup://directions/FAT Viewer?action=UPDATE&amp;creator=factset&amp;DYN_ARGS=TRUE&amp;DOC_NAME=FAT:FQL_AUDITING_CLIENT_TEMPLATE.FAT&amp;display_string=Audit&amp;VAR:KEY=WZEJMZMTMZ&amp;VAR:QUERY=RkZfRUJJVF9PUEVSKExUTVMsMCwwLCwsVVNEKQ==&amp;WINDOW=FIRST_POPUP&amp;HEIGHT=450&amp;WIDTH=450&amp;STAR","T_MAXIMIZED=FALSE&amp;VAR:CALENDAR=US&amp;VAR:SYMBOL=689714&amp;VAR:INDEX=0"}</definedName>
    <definedName name="_17__123Graph_ACHART_8" localSheetId="4" hidden="1">[14]SIC!$R$261:$R$261</definedName>
    <definedName name="_17__123Graph_ACHART_8" hidden="1">[15]SIC!$R$261:$R$261</definedName>
    <definedName name="_17__123Graph_BCHART_1" hidden="1">[11]Topline!#REF!</definedName>
    <definedName name="_17__123Graph_BCHART_11" localSheetId="4" hidden="1">[8]Topline!#REF!</definedName>
    <definedName name="_17__123Graph_BCHART_11" hidden="1">[9]Topline!#REF!</definedName>
    <definedName name="_17__123Graph_CCHART_11" localSheetId="4" hidden="1">[16]Topline!#REF!</definedName>
    <definedName name="_17__123Graph_CCHART_11" hidden="1">[17]Topline!#REF!</definedName>
    <definedName name="_17_0_S" localSheetId="4" hidden="1">[10]PYTHON1!#REF!</definedName>
    <definedName name="_17_0_S" hidden="1">[10]PYTHON1!#REF!</definedName>
    <definedName name="_17S" localSheetId="4" hidden="1">[10]PYTHON1!#REF!</definedName>
    <definedName name="_17S" hidden="1">[10]PYTHON1!#REF!</definedName>
    <definedName name="_18__123Graph_CCHART_11" localSheetId="4" hidden="1">[8]Topline!#REF!</definedName>
    <definedName name="_18__123Graph_CCHART_11" hidden="1">[9]Topline!#REF!</definedName>
    <definedName name="_18__123Graph_DCHART_1" localSheetId="4" hidden="1">[8]Topline!#REF!</definedName>
    <definedName name="_18__123Graph_DCHART_1" hidden="1">[9]Topline!#REF!</definedName>
    <definedName name="_18_0_S" hidden="1">[10]PYTHON1!#REF!</definedName>
    <definedName name="_18Table2_" hidden="1">[19]Discount!#REF!</definedName>
    <definedName name="_19__123Graph_CCHART_1" localSheetId="4" hidden="1">[8]Topline!#REF!</definedName>
    <definedName name="_19__123Graph_CCHART_1" hidden="1">[9]Topline!#REF!</definedName>
    <definedName name="_19__123Graph_DCHART_1" localSheetId="4" hidden="1">[16]Topline!#REF!</definedName>
    <definedName name="_19__123Graph_DCHART_1" hidden="1">[17]Topline!#REF!</definedName>
    <definedName name="_19_0_Table2_" hidden="1">[10]PYTHON1!#REF!</definedName>
    <definedName name="_19Table2_" hidden="1">[19]Discount!#REF!</definedName>
    <definedName name="_1Table2_" hidden="1">[10]PYTHON1!#REF!</definedName>
    <definedName name="_2______123Graph_BCHART_5" hidden="1">[7]MEX95IB!#REF!</definedName>
    <definedName name="_2_____123Graph_BCHART_5" hidden="1">[7]MEX95IB!#REF!</definedName>
    <definedName name="_2__123Graph_ACHART_11" localSheetId="4" hidden="1">[8]Topline!#REF!</definedName>
    <definedName name="_2__123Graph_ACHART_11" hidden="1">[9]Topline!#REF!</definedName>
    <definedName name="_2__123Graph_ACHART_13" localSheetId="4" hidden="1">#REF!</definedName>
    <definedName name="_2__123Graph_ACHART_13" hidden="1">#REF!</definedName>
    <definedName name="_2__123Graph_BCHART_5" localSheetId="4" hidden="1">[7]MEX95IB!#REF!</definedName>
    <definedName name="_2__123Graph_BCHART_5" hidden="1">[7]MEX95IB!#REF!</definedName>
    <definedName name="_2_0_S" hidden="1">[10]PYTHON1!#REF!</definedName>
    <definedName name="_2_0_Table2_" hidden="1">[10]PYTHON1!#REF!</definedName>
    <definedName name="_20_____123Graph_BCHART_5" hidden="1">[7]MEX95IB!#REF!</definedName>
    <definedName name="_20___123Graph_BCHART_5" hidden="1">[7]MEX95IB!#REF!</definedName>
    <definedName name="_20__123Graph_BCHART_1" localSheetId="4" hidden="1">[8]Topline!#REF!</definedName>
    <definedName name="_20__123Graph_BCHART_1" hidden="1">[9]Topline!#REF!</definedName>
    <definedName name="_20__123Graph_BCHART_11" hidden="1">[11]Topline!#REF!</definedName>
    <definedName name="_20__123Graph_DCHART_1" localSheetId="4" hidden="1">[8]Topline!#REF!</definedName>
    <definedName name="_20__123Graph_DCHART_1" hidden="1">[9]Topline!#REF!</definedName>
    <definedName name="_20__123Graph_DCHART_11" localSheetId="4" hidden="1">[8]Topline!#REF!</definedName>
    <definedName name="_20__123Graph_DCHART_11" hidden="1">[9]Topline!#REF!</definedName>
    <definedName name="_20_0_S" hidden="1">[10]PYTHON1!#REF!</definedName>
    <definedName name="_20_0_Table2_" hidden="1">[10]PYTHON1!#REF!</definedName>
    <definedName name="_206__FDSAUDITLINK__" localSheetId="4" hidden="1">{"fdsup://directions/FAT Viewer?action=UPDATE&amp;creator=factset&amp;DYN_ARGS=TRUE&amp;DOC_NAME=FAT:FQL_AUDITING_CLIENT_TEMPLATE.FAT&amp;display_string=Audit&amp;VAR:KEY=GTQXUBWPIZ&amp;VAR:QUERY=RkZfRUJJVERBX09QRVIoTFRNUywwLDAsLCxVU0Qp&amp;WINDOW=FIRST_POPUP&amp;HEIGHT=450&amp;WIDTH=450&amp;STAR","T_MAXIMIZED=FALSE&amp;VAR:CALENDAR=US&amp;VAR:SYMBOL=689714&amp;VAR:INDEX=0"}</definedName>
    <definedName name="_206__FDSAUDITLINK__" hidden="1">{"fdsup://directions/FAT Viewer?action=UPDATE&amp;creator=factset&amp;DYN_ARGS=TRUE&amp;DOC_NAME=FAT:FQL_AUDITING_CLIENT_TEMPLATE.FAT&amp;display_string=Audit&amp;VAR:KEY=GTQXUBWPIZ&amp;VAR:QUERY=RkZfRUJJVERBX09QRVIoTFRNUywwLDAsLCxVU0Qp&amp;WINDOW=FIRST_POPUP&amp;HEIGHT=450&amp;WIDTH=450&amp;STAR","T_MAXIMIZED=FALSE&amp;VAR:CALENDAR=US&amp;VAR:SYMBOL=689714&amp;VAR:INDEX=0"}</definedName>
    <definedName name="_21__123Graph_CCHART_11" localSheetId="4" hidden="1">[8]Topline!#REF!</definedName>
    <definedName name="_21__123Graph_CCHART_11" hidden="1">[9]Topline!#REF!</definedName>
    <definedName name="_21__123Graph_DCHART_11" localSheetId="4" hidden="1">[16]Topline!#REF!</definedName>
    <definedName name="_21__123Graph_DCHART_11" hidden="1">[17]Topline!#REF!</definedName>
    <definedName name="_21_0_Table2_" hidden="1">[10]PYTHON1!#REF!</definedName>
    <definedName name="_22__123Graph_DCHART_11" localSheetId="4" hidden="1">[8]Topline!#REF!</definedName>
    <definedName name="_22__123Graph_DCHART_11" hidden="1">[9]Topline!#REF!</definedName>
    <definedName name="_22__123Graph_ECHART_1" localSheetId="4" hidden="1">[8]Topline!#REF!</definedName>
    <definedName name="_22__123Graph_ECHART_1" hidden="1">[9]Topline!#REF!</definedName>
    <definedName name="_22_0_Table2_" hidden="1">[10]PYTHON1!#REF!</definedName>
    <definedName name="_23__123Graph_BCHART_11" localSheetId="4" hidden="1">[8]Topline!#REF!</definedName>
    <definedName name="_23__123Graph_BCHART_11" hidden="1">[9]Topline!#REF!</definedName>
    <definedName name="_23__123Graph_CCHART_1" hidden="1">[11]Topline!#REF!</definedName>
    <definedName name="_23__123Graph_DCHART_1" localSheetId="4" hidden="1">[8]Topline!#REF!</definedName>
    <definedName name="_23__123Graph_DCHART_1" hidden="1">[9]Topline!#REF!</definedName>
    <definedName name="_23__123Graph_ECHART_1" localSheetId="4" hidden="1">[16]Topline!#REF!</definedName>
    <definedName name="_23__123Graph_ECHART_1" hidden="1">[17]Topline!#REF!</definedName>
    <definedName name="_24__123Graph_ECHART_1" localSheetId="4" hidden="1">[8]Topline!#REF!</definedName>
    <definedName name="_24__123Graph_ECHART_1" hidden="1">[9]Topline!#REF!</definedName>
    <definedName name="_24__123Graph_ECHART_11" localSheetId="4" hidden="1">[8]Topline!#REF!</definedName>
    <definedName name="_24__123Graph_ECHART_11" hidden="1">[9]Topline!#REF!</definedName>
    <definedName name="_25__123Graph_BCHART_5" hidden="1">[7]MEX95IB!#REF!</definedName>
    <definedName name="_25__123Graph_DCHART_11" localSheetId="4" hidden="1">[8]Topline!#REF!</definedName>
    <definedName name="_25__123Graph_DCHART_11" hidden="1">[9]Topline!#REF!</definedName>
    <definedName name="_25__123Graph_ECHART_11" localSheetId="4" hidden="1">[16]Topline!#REF!</definedName>
    <definedName name="_25__123Graph_ECHART_11" hidden="1">[17]Topline!#REF!</definedName>
    <definedName name="_26__123Graph_CCHART_1" localSheetId="4" hidden="1">[8]Topline!#REF!</definedName>
    <definedName name="_26__123Graph_CCHART_1" hidden="1">[9]Topline!#REF!</definedName>
    <definedName name="_26__123Graph_CCHART_11" hidden="1">[11]Topline!#REF!</definedName>
    <definedName name="_26__123Graph_ECHART_11" localSheetId="4" hidden="1">[8]Topline!#REF!</definedName>
    <definedName name="_26__123Graph_ECHART_11" hidden="1">[9]Topline!#REF!</definedName>
    <definedName name="_26__123Graph_XCHART_1" localSheetId="4" hidden="1">[8]Topline!#REF!</definedName>
    <definedName name="_26__123Graph_XCHART_1" hidden="1">[9]Topline!#REF!</definedName>
    <definedName name="_27__123Graph_ECHART_1" localSheetId="4" hidden="1">[8]Topline!#REF!</definedName>
    <definedName name="_27__123Graph_ECHART_1" hidden="1">[9]Topline!#REF!</definedName>
    <definedName name="_27__123Graph_XCHART_1" localSheetId="4" hidden="1">[16]Topline!#REF!</definedName>
    <definedName name="_27__123Graph_XCHART_1" hidden="1">[17]Topline!#REF!</definedName>
    <definedName name="_28__123Graph_XCHART_1" localSheetId="4" hidden="1">[8]Topline!#REF!</definedName>
    <definedName name="_28__123Graph_XCHART_1" hidden="1">[9]Topline!#REF!</definedName>
    <definedName name="_28__123Graph_XCHART_11" localSheetId="4" hidden="1">[8]Topline!#REF!</definedName>
    <definedName name="_28__123Graph_XCHART_11" hidden="1">[9]Topline!#REF!</definedName>
    <definedName name="_29__123Graph_CCHART_11" localSheetId="4" hidden="1">[8]Topline!#REF!</definedName>
    <definedName name="_29__123Graph_CCHART_11" hidden="1">[9]Topline!#REF!</definedName>
    <definedName name="_29__123Graph_DCHART_1" hidden="1">[11]Topline!#REF!</definedName>
    <definedName name="_29__123Graph_ECHART_11" localSheetId="4" hidden="1">[8]Topline!#REF!</definedName>
    <definedName name="_29__123Graph_ECHART_11" hidden="1">[9]Topline!#REF!</definedName>
    <definedName name="_29__123Graph_XCHART_11" localSheetId="4" hidden="1">[16]Topline!#REF!</definedName>
    <definedName name="_29__123Graph_XCHART_11" hidden="1">[17]Topline!#REF!</definedName>
    <definedName name="_2S" hidden="1">[10]PYTHON1!#REF!</definedName>
    <definedName name="_2Table2_" hidden="1">[10]PYTHON1!#REF!</definedName>
    <definedName name="_3______123Graph_BCHART_5" hidden="1">[7]MEX95IB!#REF!</definedName>
    <definedName name="_3____123Graph_BCHART_5" hidden="1">[7]MEX95IB!#REF!</definedName>
    <definedName name="_3__123Graph_ACHART_1" localSheetId="4" hidden="1">[8]Topline!#REF!</definedName>
    <definedName name="_3__123Graph_ACHART_1" hidden="1">[9]Topline!#REF!</definedName>
    <definedName name="_3__123Graph_ACHART_14" localSheetId="4" hidden="1">#REF!</definedName>
    <definedName name="_3__123Graph_ACHART_14" hidden="1">#REF!</definedName>
    <definedName name="_3__123Graph_ACHART_3" localSheetId="4" hidden="1">[14]SIC!$P$261:$P$261</definedName>
    <definedName name="_3__123Graph_ACHART_3" hidden="1">[15]SIC!$P$261:$P$261</definedName>
    <definedName name="_3_0_Table2_" hidden="1">[10]PYTHON1!#REF!</definedName>
    <definedName name="_30____123Graph_BCHART_5" hidden="1">[7]MEX95IB!#REF!</definedName>
    <definedName name="_30__123Graph_XCHART_11" localSheetId="4" hidden="1">[8]Topline!#REF!</definedName>
    <definedName name="_30__123Graph_XCHART_11" hidden="1">[9]Topline!#REF!</definedName>
    <definedName name="_30_0_S" localSheetId="4" hidden="1">[10]PYTHON1!#REF!</definedName>
    <definedName name="_30_0_S" hidden="1">[10]PYTHON1!#REF!</definedName>
    <definedName name="_31__123Graph_XCHART_1" localSheetId="4" hidden="1">[8]Topline!#REF!</definedName>
    <definedName name="_31__123Graph_XCHART_1" hidden="1">[9]Topline!#REF!</definedName>
    <definedName name="_31_0_S" hidden="1">[10]PYTHON1!#REF!</definedName>
    <definedName name="_31_0_Table2_" hidden="1">[19]Discount!#REF!</definedName>
    <definedName name="_32__123Graph_DCHART_1" localSheetId="4" hidden="1">[8]Topline!#REF!</definedName>
    <definedName name="_32__123Graph_DCHART_1" hidden="1">[9]Topline!#REF!</definedName>
    <definedName name="_32__123Graph_DCHART_11" hidden="1">[11]Topline!#REF!</definedName>
    <definedName name="_32_0_S" hidden="1">[10]PYTHON1!#REF!</definedName>
    <definedName name="_32_0_Table2_" hidden="1">[19]Discount!#REF!</definedName>
    <definedName name="_33__123Graph_XCHART_11" localSheetId="4" hidden="1">[8]Topline!#REF!</definedName>
    <definedName name="_33__123Graph_XCHART_11" hidden="1">[9]Topline!#REF!</definedName>
    <definedName name="_33_0_Table2_" hidden="1">[10]PYTHON1!#REF!</definedName>
    <definedName name="_34_0_Table2_" hidden="1">[10]PYTHON1!#REF!</definedName>
    <definedName name="_35__123Graph_DCHART_11" localSheetId="4" hidden="1">[8]Topline!#REF!</definedName>
    <definedName name="_35__123Graph_DCHART_11" hidden="1">[9]Topline!#REF!</definedName>
    <definedName name="_35__123Graph_ECHART_1" hidden="1">[11]Topline!#REF!</definedName>
    <definedName name="_35_0_Table2_" hidden="1">[10]PYTHON1!#REF!</definedName>
    <definedName name="_353__FDSAUDITLINK__" localSheetId="4" hidden="1">{"fdsup://directions/FAT Viewer?action=UPDATE&amp;creator=factset&amp;DYN_ARGS=TRUE&amp;DOC_NAME=FAT:FQL_AUDITING_CLIENT_TEMPLATE.FAT&amp;display_string=Audit&amp;VAR:KEY=UPIXOFMBWJ&amp;VAR:QUERY=RkZfRUJJVERBX09QRVIoTFRNUywwLDAsLCxVU0Qp&amp;WINDOW=FIRST_POPUP&amp;HEIGHT=450&amp;WIDTH=450&amp;STAR","T_MAXIMIZED=FALSE&amp;VAR:CALENDAR=US&amp;VAR:SYMBOL=688050&amp;VAR:INDEX=0"}</definedName>
    <definedName name="_353__FDSAUDITLINK__" hidden="1">{"fdsup://directions/FAT Viewer?action=UPDATE&amp;creator=factset&amp;DYN_ARGS=TRUE&amp;DOC_NAME=FAT:FQL_AUDITING_CLIENT_TEMPLATE.FAT&amp;display_string=Audit&amp;VAR:KEY=UPIXOFMBWJ&amp;VAR:QUERY=RkZfRUJJVERBX09QRVIoTFRNUywwLDAsLCxVU0Qp&amp;WINDOW=FIRST_POPUP&amp;HEIGHT=450&amp;WIDTH=450&amp;STAR","T_MAXIMIZED=FALSE&amp;VAR:CALENDAR=US&amp;VAR:SYMBOL=688050&amp;VAR:INDEX=0"}</definedName>
    <definedName name="_35S" hidden="1">[10]PYTHON1!#REF!</definedName>
    <definedName name="_36_0_Table2_" hidden="1">[10]PYTHON1!#REF!</definedName>
    <definedName name="_371__FDSAUDITLINK__" localSheetId="4" hidden="1">{"fdsup://directions/FAT Viewer?action=UPDATE&amp;creator=factset&amp;DYN_ARGS=TRUE&amp;DOC_NAME=FAT:FQL_AUDITING_CLIENT_TEMPLATE.FAT&amp;display_string=Audit&amp;VAR:KEY=PIHMNIPKZC&amp;VAR:QUERY=RkZfRUJJVF9PUEVSKExUTVMsMCwwLCwsVVNEKQ==&amp;WINDOW=FIRST_POPUP&amp;HEIGHT=450&amp;WIDTH=450&amp;STAR","T_MAXIMIZED=FALSE&amp;VAR:CALENDAR=US&amp;VAR:SYMBOL=0&amp;VAR:INDEX=0"}</definedName>
    <definedName name="_371__FDSAUDITLINK__" hidden="1">{"fdsup://directions/FAT Viewer?action=UPDATE&amp;creator=factset&amp;DYN_ARGS=TRUE&amp;DOC_NAME=FAT:FQL_AUDITING_CLIENT_TEMPLATE.FAT&amp;display_string=Audit&amp;VAR:KEY=PIHMNIPKZC&amp;VAR:QUERY=RkZfRUJJVF9PUEVSKExUTVMsMCwwLCwsVVNEKQ==&amp;WINDOW=FIRST_POPUP&amp;HEIGHT=450&amp;WIDTH=450&amp;STAR","T_MAXIMIZED=FALSE&amp;VAR:CALENDAR=US&amp;VAR:SYMBOL=0&amp;VAR:INDEX=0"}</definedName>
    <definedName name="_37Table2_" hidden="1">[10]PYTHON1!#REF!</definedName>
    <definedName name="_38__123Graph_ECHART_1" localSheetId="4" hidden="1">[8]Topline!#REF!</definedName>
    <definedName name="_38__123Graph_ECHART_1" hidden="1">[9]Topline!#REF!</definedName>
    <definedName name="_38__123Graph_ECHART_11" hidden="1">[11]Topline!#REF!</definedName>
    <definedName name="_39Table2_" hidden="1">[10]PYTHON1!#REF!</definedName>
    <definedName name="_3Table2_" hidden="1">[10]PYTHON1!#REF!</definedName>
    <definedName name="_4_____123Graph_BCHART_5" hidden="1">[7]MEX95IB!#REF!</definedName>
    <definedName name="_4___123Graph_BCHART_5" hidden="1">[7]MEX95IB!#REF!</definedName>
    <definedName name="_4__123Graph_ACHART_1" localSheetId="4" hidden="1">[8]Topline!#REF!</definedName>
    <definedName name="_4__123Graph_ACHART_1" hidden="1">[9]Topline!#REF!</definedName>
    <definedName name="_4__123Graph_ACHART_11" localSheetId="4" hidden="1">[8]Topline!#REF!</definedName>
    <definedName name="_4__123Graph_ACHART_11" hidden="1">[9]Topline!#REF!</definedName>
    <definedName name="_4__123Graph_ACHART_3" localSheetId="4" hidden="1">[12]SIC!$P$261:$P$261</definedName>
    <definedName name="_4__123Graph_ACHART_3" hidden="1">[13]SIC!$P$261:$P$261</definedName>
    <definedName name="_4__123Graph_ACHART_8" localSheetId="4" hidden="1">[14]SIC!$R$261:$R$261</definedName>
    <definedName name="_4__123Graph_ACHART_8" hidden="1">[15]SIC!$R$261:$R$261</definedName>
    <definedName name="_4__123Graph_BCHART_12" localSheetId="4" hidden="1">#REF!</definedName>
    <definedName name="_4__123Graph_BCHART_12" hidden="1">#REF!</definedName>
    <definedName name="_4_0_Table2_" localSheetId="4" hidden="1">[10]PYTHON1!#REF!</definedName>
    <definedName name="_4_0_Table2_" hidden="1">[10]PYTHON1!#REF!</definedName>
    <definedName name="_40___123Graph_BCHART_5" localSheetId="4" hidden="1">[7]MEX95IB!#REF!</definedName>
    <definedName name="_40___123Graph_BCHART_5" hidden="1">[7]MEX95IB!#REF!</definedName>
    <definedName name="_41__123Graph_ECHART_11" localSheetId="4" hidden="1">[8]Topline!#REF!</definedName>
    <definedName name="_41__123Graph_ECHART_11" hidden="1">[9]Topline!#REF!</definedName>
    <definedName name="_41__123Graph_XCHART_1" hidden="1">[11]Topline!#REF!</definedName>
    <definedName name="_42_0_S" hidden="1">[10]PYTHON1!#REF!</definedName>
    <definedName name="_42wrn.²Ä1­Ó¤ë1_Ü20¤H." localSheetId="4" hidden="1">{#N/A,#N/A,FALSE,"²Ä1­Ó¤ë"}</definedName>
    <definedName name="_42wrn.²Ä1­Ó¤ë1_Ü20¤H." hidden="1">{#N/A,#N/A,FALSE,"²Ä1­Ó¤ë"}</definedName>
    <definedName name="_44__123Graph_XCHART_1" localSheetId="4" hidden="1">[8]Topline!#REF!</definedName>
    <definedName name="_44__123Graph_XCHART_1" hidden="1">[9]Topline!#REF!</definedName>
    <definedName name="_44__123Graph_XCHART_11" hidden="1">[11]Topline!#REF!</definedName>
    <definedName name="_45_0_Table2_" hidden="1">[10]PYTHON1!#REF!</definedName>
    <definedName name="_46S" hidden="1">[10]PYTHON1!#REF!</definedName>
    <definedName name="_47__123Graph_XCHART_11" localSheetId="4" hidden="1">[8]Topline!#REF!</definedName>
    <definedName name="_47__123Graph_XCHART_11" hidden="1">[9]Topline!#REF!</definedName>
    <definedName name="_48_0_Table2_" hidden="1">[10]PYTHON1!#REF!</definedName>
    <definedName name="_48Table2_" hidden="1">[19]Discount!#REF!</definedName>
    <definedName name="_49S" hidden="1">[10]PYTHON1!#REF!</definedName>
    <definedName name="_4Table2_" hidden="1">[10]PYTHON1!#REF!</definedName>
    <definedName name="_5______123Graph_BCHART_5" hidden="1">[7]MEX95IB!#REF!</definedName>
    <definedName name="_5__123Graph_ACHART_11" localSheetId="4" hidden="1">[16]Topline!#REF!</definedName>
    <definedName name="_5__123Graph_ACHART_11" hidden="1">[17]Topline!#REF!</definedName>
    <definedName name="_5__123Graph_ACHART_3" localSheetId="4" hidden="1">[14]SIC!$P$261:$P$261</definedName>
    <definedName name="_5__123Graph_ACHART_3" hidden="1">[15]SIC!$P$261:$P$261</definedName>
    <definedName name="_5__123Graph_ACHART_8" localSheetId="4" hidden="1">[12]SIC!$R$261:$R$261</definedName>
    <definedName name="_5__123Graph_ACHART_8" hidden="1">[13]SIC!$R$261:$R$261</definedName>
    <definedName name="_5__123Graph_BCHART_1" localSheetId="4" hidden="1">[8]Topline!#REF!</definedName>
    <definedName name="_5__123Graph_BCHART_1" hidden="1">[9]Topline!#REF!</definedName>
    <definedName name="_5__123Graph_BCHART_13" localSheetId="4" hidden="1">#REF!</definedName>
    <definedName name="_5__123Graph_BCHART_13" hidden="1">#REF!</definedName>
    <definedName name="_5__123Graph_BCHART_5" localSheetId="4" hidden="1">[7]MEX95IB!#REF!</definedName>
    <definedName name="_5__123Graph_BCHART_5" hidden="1">[7]MEX95IB!#REF!</definedName>
    <definedName name="_5_0_Table2_" localSheetId="4" hidden="1">[10]PYTHON1!#REF!</definedName>
    <definedName name="_5_0_Table2_" hidden="1">[10]PYTHON1!#REF!</definedName>
    <definedName name="_50__123Graph_BCHART_5" localSheetId="4" hidden="1">[7]MEX95IB!#REF!</definedName>
    <definedName name="_50__123Graph_BCHART_5" hidden="1">[7]MEX95IB!#REF!</definedName>
    <definedName name="_50Table2_" localSheetId="4" hidden="1">[19]Discount!#REF!</definedName>
    <definedName name="_50Table2_" hidden="1">[19]Discount!#REF!</definedName>
    <definedName name="_51Table2_" localSheetId="4" hidden="1">[10]PYTHON1!#REF!</definedName>
    <definedName name="_51Table2_" hidden="1">[10]PYTHON1!#REF!</definedName>
    <definedName name="_52_0_S" hidden="1">[10]PYTHON1!#REF!</definedName>
    <definedName name="_53Table2_" hidden="1">[10]PYTHON1!#REF!</definedName>
    <definedName name="_54_0_Table2_" hidden="1">[19]Discount!#REF!</definedName>
    <definedName name="_56_0_S" hidden="1">[10]PYTHON1!#REF!</definedName>
    <definedName name="_56_0_Table2_" hidden="1">[19]Discount!#REF!</definedName>
    <definedName name="_59_0_Table2_" hidden="1">[10]PYTHON1!#REF!</definedName>
    <definedName name="_6_____123Graph_BCHART_5" hidden="1">[7]MEX95IB!#REF!</definedName>
    <definedName name="_6____123Graph_BCHART_5" hidden="1">[7]MEX95IB!#REF!</definedName>
    <definedName name="_6__123Graph_ACHART_11" localSheetId="4" hidden="1">[8]Topline!#REF!</definedName>
    <definedName name="_6__123Graph_ACHART_11" hidden="1">[9]Topline!#REF!</definedName>
    <definedName name="_6__123Graph_ACHART_8" localSheetId="4" hidden="1">[14]SIC!$R$261:$R$261</definedName>
    <definedName name="_6__123Graph_ACHART_8" hidden="1">[15]SIC!$R$261:$R$261</definedName>
    <definedName name="_6__123Graph_BCHART_11" localSheetId="4" hidden="1">[8]Topline!#REF!</definedName>
    <definedName name="_6__123Graph_BCHART_11" hidden="1">[9]Topline!#REF!</definedName>
    <definedName name="_6__123Graph_BCHART_14" localSheetId="4" hidden="1">#REF!</definedName>
    <definedName name="_6__123Graph_BCHART_14" hidden="1">#REF!</definedName>
    <definedName name="_62_0_Table2_" localSheetId="4" hidden="1">[10]PYTHON1!#REF!</definedName>
    <definedName name="_62_0_Table2_" hidden="1">[10]PYTHON1!#REF!</definedName>
    <definedName name="_66__123Graph_ACHART_3" localSheetId="4" hidden="1">[12]SIC!$P$261:$P$261</definedName>
    <definedName name="_66__123Graph_ACHART_3" hidden="1">[13]SIC!$P$261:$P$261</definedName>
    <definedName name="_68__FDSAUDITLINK__" localSheetId="4" hidden="1">{"fdsup://directions/FAT Viewer?action=UPDATE&amp;creator=factset&amp;DYN_ARGS=TRUE&amp;DOC_NAME=FAT:FQL_AUDITING_CLIENT_TEMPLATE.FAT&amp;display_string=Audit&amp;VAR:KEY=GTQXUBWPIZ&amp;VAR:QUERY=RkZfRUJJVERBX09QRVIoTFRNUywwLDAsLCxVU0Qp&amp;WINDOW=FIRST_POPUP&amp;HEIGHT=450&amp;WIDTH=450&amp;STAR","T_MAXIMIZED=FALSE&amp;VAR:CALENDAR=US&amp;VAR:SYMBOL=689714&amp;VAR:INDEX=0"}</definedName>
    <definedName name="_68__FDSAUDITLINK__" hidden="1">{"fdsup://directions/FAT Viewer?action=UPDATE&amp;creator=factset&amp;DYN_ARGS=TRUE&amp;DOC_NAME=FAT:FQL_AUDITING_CLIENT_TEMPLATE.FAT&amp;display_string=Audit&amp;VAR:KEY=GTQXUBWPIZ&amp;VAR:QUERY=RkZfRUJJVERBX09QRVIoTFRNUywwLDAsLCxVU0Qp&amp;WINDOW=FIRST_POPUP&amp;HEIGHT=450&amp;WIDTH=450&amp;STAR","T_MAXIMIZED=FALSE&amp;VAR:CALENDAR=US&amp;VAR:SYMBOL=689714&amp;VAR:INDEX=0"}</definedName>
    <definedName name="_6S" hidden="1">[10]PYTHON1!#REF!</definedName>
    <definedName name="_7__123Graph_ACHART_1" localSheetId="4" hidden="1">[8]Topline!#REF!</definedName>
    <definedName name="_7__123Graph_ACHART_1" hidden="1">[9]Topline!#REF!</definedName>
    <definedName name="_7__123Graph_ACHART_3" localSheetId="4" hidden="1">[14]SIC!$P$261:$P$261</definedName>
    <definedName name="_7__123Graph_ACHART_3" hidden="1">[15]SIC!$P$261:$P$261</definedName>
    <definedName name="_7__123Graph_BCHART_1" localSheetId="4" hidden="1">[8]Topline!#REF!</definedName>
    <definedName name="_7__123Graph_BCHART_1" hidden="1">[9]Topline!#REF!</definedName>
    <definedName name="_7__123Graph_CCHART_1" localSheetId="4" hidden="1">[8]Topline!#REF!</definedName>
    <definedName name="_7__123Graph_CCHART_1" hidden="1">[9]Topline!#REF!</definedName>
    <definedName name="_7__123Graph_CCHART_12" localSheetId="4" hidden="1">#REF!</definedName>
    <definedName name="_7__123Graph_CCHART_12" hidden="1">#REF!</definedName>
    <definedName name="_78__123Graph_ACHART_8" localSheetId="4" hidden="1">[12]SIC!$R$261:$R$261</definedName>
    <definedName name="_78__123Graph_ACHART_8" hidden="1">[13]SIC!$R$261:$R$261</definedName>
    <definedName name="_8___123Graph_BCHART_5" hidden="1">[7]MEX95IB!#REF!</definedName>
    <definedName name="_8__123Graph_ACHART_1" localSheetId="4" hidden="1">[8]Topline!#REF!</definedName>
    <definedName name="_8__123Graph_ACHART_1" hidden="1">[9]Topline!#REF!</definedName>
    <definedName name="_8__123Graph_ACHART_3" localSheetId="4" hidden="1">[14]SIC!$P$261:$P$261</definedName>
    <definedName name="_8__123Graph_ACHART_3" hidden="1">[15]SIC!$P$261:$P$261</definedName>
    <definedName name="_8__123Graph_ACHART_8" localSheetId="4" hidden="1">[14]SIC!$R$261:$R$261</definedName>
    <definedName name="_8__123Graph_ACHART_8" hidden="1">[15]SIC!$R$261:$R$261</definedName>
    <definedName name="_8__123Graph_BCHART_11" localSheetId="4" hidden="1">[8]Topline!#REF!</definedName>
    <definedName name="_8__123Graph_BCHART_11" hidden="1">[9]Topline!#REF!</definedName>
    <definedName name="_8__123Graph_CCHART_11" localSheetId="4" hidden="1">[8]Topline!#REF!</definedName>
    <definedName name="_8__123Graph_CCHART_11" hidden="1">[9]Topline!#REF!</definedName>
    <definedName name="_8__123Graph_CCHART_13" localSheetId="4" hidden="1">#REF!</definedName>
    <definedName name="_8__123Graph_CCHART_13" hidden="1">#REF!</definedName>
    <definedName name="_8Table2_" localSheetId="4" hidden="1">[10]PYTHON1!#REF!</definedName>
    <definedName name="_8Table2_" hidden="1">[10]PYTHON1!#REF!</definedName>
    <definedName name="_9____123Graph_BCHART_5" localSheetId="4" hidden="1">[7]MEX95IB!#REF!</definedName>
    <definedName name="_9____123Graph_BCHART_5" hidden="1">[7]MEX95IB!#REF!</definedName>
    <definedName name="_9__123Graph_ACHART_11" localSheetId="4" hidden="1">[8]Topline!#REF!</definedName>
    <definedName name="_9__123Graph_ACHART_11" hidden="1">[9]Topline!#REF!</definedName>
    <definedName name="_9__123Graph_ACHART_8" localSheetId="4" hidden="1">[12]SIC!$R$261:$R$261</definedName>
    <definedName name="_9__123Graph_ACHART_8" hidden="1">[13]SIC!$R$261:$R$261</definedName>
    <definedName name="_9__123Graph_CCHART_1" localSheetId="4" hidden="1">[8]Topline!#REF!</definedName>
    <definedName name="_9__123Graph_CCHART_1" hidden="1">[9]Topline!#REF!</definedName>
    <definedName name="_9__123Graph_CCHART_14" localSheetId="4" hidden="1">#REF!</definedName>
    <definedName name="_9__123Graph_CCHART_14" hidden="1">#REF!</definedName>
    <definedName name="_9__123Graph_DCHART_1" localSheetId="4" hidden="1">[8]Topline!#REF!</definedName>
    <definedName name="_9__123Graph_DCHART_1" hidden="1">[9]Topline!#REF!</definedName>
    <definedName name="_aas1" localSheetId="4" hidden="1">{#N/A,#N/A,FALSE,"REPORT"}</definedName>
    <definedName name="_aas1" hidden="1">{#N/A,#N/A,FALSE,"REPORT"}</definedName>
    <definedName name="_ACS2000" localSheetId="4" hidden="1">{#N/A,#N/A,FALSE,"REPORT"}</definedName>
    <definedName name="_ACS2000" hidden="1">{#N/A,#N/A,FALSE,"REPORT"}</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AVP2" localSheetId="4" hidden="1">{"mgmt forecast",#N/A,FALSE,"Mgmt Forecast";"dcf table",#N/A,FALSE,"Mgmt Forecast";"sensitivity",#N/A,FALSE,"Mgmt Forecast";"table inputs",#N/A,FALSE,"Mgmt Forecast";"calculations",#N/A,FALSE,"Mgmt Forecast"}</definedName>
    <definedName name="_AVP2" hidden="1">{"mgmt forecast",#N/A,FALSE,"Mgmt Forecast";"dcf table",#N/A,FALSE,"Mgmt Forecast";"sensitivity",#N/A,FALSE,"Mgmt Forecast";"table inputs",#N/A,FALSE,"Mgmt Forecast";"calculations",#N/A,FALSE,"Mgmt Forecast"}</definedName>
    <definedName name="_b111" localSheetId="4" hidden="1">{#N/A,#N/A,FALSE,"Pharm";#N/A,#N/A,FALSE,"WWCM"}</definedName>
    <definedName name="_b111" hidden="1">{#N/A,#N/A,FALSE,"Pharm";#N/A,#N/A,FALSE,"WWCM"}</definedName>
    <definedName name="_beb10" localSheetId="4" hidden="1">{#N/A,#N/A,FALSE,"unidades";#N/A,#N/A,FALSE,"importes";#N/A,#N/A,FALSE,"ctes (cajas base)";#N/A,#N/A,FALSE,"ctes (kilogramos)";#N/A,#N/A,FALSE,"ctes (miles de nuevos pesos) "}</definedName>
    <definedName name="_beb10" hidden="1">{#N/A,#N/A,FALSE,"unidades";#N/A,#N/A,FALSE,"importes";#N/A,#N/A,FALSE,"ctes (cajas base)";#N/A,#N/A,FALSE,"ctes (kilogramos)";#N/A,#N/A,FALSE,"ctes (miles de nuevos pesos) "}</definedName>
    <definedName name="_c" localSheetId="4" hidden="1">{"Fiesta Facer Page",#N/A,FALSE,"Q_C_S";"Fiesta Main Page",#N/A,FALSE,"V_L";"Fiesta 95BP Struct",#N/A,FALSE,"StructBP";"Fiesta Post 95BP Struct",#N/A,FALSE,"AdjStructBP"}</definedName>
    <definedName name="_c" hidden="1">{"Fiesta Facer Page",#N/A,FALSE,"Q_C_S";"Fiesta Main Page",#N/A,FALSE,"V_L";"Fiesta 95BP Struct",#N/A,FALSE,"StructBP";"Fiesta Post 95BP Struct",#N/A,FALSE,"AdjStructBP"}</definedName>
    <definedName name="_Dist_Bin" localSheetId="4" hidden="1">#REF!</definedName>
    <definedName name="_Dist_Bin" hidden="1">#REF!</definedName>
    <definedName name="_Dist_Values" hidden="1">#REF!</definedName>
    <definedName name="_Example" hidden="1">[20]Variables!$B$1</definedName>
    <definedName name="_Fill" localSheetId="4" hidden="1">#REF!</definedName>
    <definedName name="_Fill" hidden="1">#REF!</definedName>
    <definedName name="_xlnm._FilterDatabase" hidden="1">[21]Recuperado_Hoja1:Original!$A$10:$H$778</definedName>
    <definedName name="_JEB1" localSheetId="4" hidden="1">{#N/A,#N/A,FALSE,"Aging Summary";#N/A,#N/A,FALSE,"Ratio Analysis";#N/A,#N/A,FALSE,"Test 120 Day Accts";#N/A,#N/A,FALSE,"Tickmarks"}</definedName>
    <definedName name="_JEB1" hidden="1">{#N/A,#N/A,FALSE,"Aging Summary";#N/A,#N/A,FALSE,"Ratio Analysis";#N/A,#N/A,FALSE,"Test 120 Day Accts";#N/A,#N/A,FALSE,"Tickmarks"}</definedName>
    <definedName name="_jo2" localSheetId="4" hidden="1">{#N/A,#N/A,FALSE,"DCF-COM";#N/A,#N/A,FALSE,"VAC-COM"}</definedName>
    <definedName name="_jo2" hidden="1">{#N/A,#N/A,FALSE,"DCF-COM";#N/A,#N/A,FALSE,"VAC-COM"}</definedName>
    <definedName name="_jo3" localSheetId="4" hidden="1">{"CASHFLOW",#N/A,FALSE,"Northpointe"}</definedName>
    <definedName name="_jo3" hidden="1">{"CASHFLOW",#N/A,FALSE,"Northpointe"}</definedName>
    <definedName name="_jo4" localSheetId="4" hidden="1">{#N/A,#N/A,FALSE,"SHEET1";#N/A,#N/A,FALSE,"SHEET2";#N/A,#N/A,FALSE,"SHEET3";#N/A,#N/A,FALSE,"SHEET4"}</definedName>
    <definedName name="_jo4" hidden="1">{#N/A,#N/A,FALSE,"SHEET1";#N/A,#N/A,FALSE,"SHEET2";#N/A,#N/A,FALSE,"SHEET3";#N/A,#N/A,FALSE,"SHEET4"}</definedName>
    <definedName name="_Key1" localSheetId="4" hidden="1">#REF!</definedName>
    <definedName name="_Key1" hidden="1">#REF!</definedName>
    <definedName name="_Key2" hidden="1">#REF!</definedName>
    <definedName name="_Look" hidden="1">[20]Variables!$B$4</definedName>
    <definedName name="_MatInverse_In" localSheetId="4" hidden="1">#REF!</definedName>
    <definedName name="_MatInverse_In" hidden="1">#REF!</definedName>
    <definedName name="_MatInverse_Out" localSheetId="4" hidden="1">#REF!</definedName>
    <definedName name="_MatInverse_Out" hidden="1">#REF!</definedName>
    <definedName name="_MatMult_A" localSheetId="4" hidden="1">#REF!</definedName>
    <definedName name="_MatMult_A" hidden="1">#REF!</definedName>
    <definedName name="_MatMult_AxB" hidden="1">#REF!</definedName>
    <definedName name="_MatMult_B" hidden="1">#REF!</definedName>
    <definedName name="_MO1" hidden="1">#REF!</definedName>
    <definedName name="_new1" localSheetId="4" hidden="1">{#N/A,#N/A,FALSE,"Pharm";#N/A,#N/A,FALSE,"WWCM"}</definedName>
    <definedName name="_new1" hidden="1">{#N/A,#N/A,FALSE,"Pharm";#N/A,#N/A,FALSE,"WWCM"}</definedName>
    <definedName name="_Order1" hidden="1">255</definedName>
    <definedName name="_Order2" hidden="1">255</definedName>
    <definedName name="_order3" hidden="1">0</definedName>
    <definedName name="_Parse_In" localSheetId="4" hidden="1">#REF!</definedName>
    <definedName name="_Parse_In" hidden="1">#REF!</definedName>
    <definedName name="_Parse_Out" localSheetId="4" hidden="1">#REF!</definedName>
    <definedName name="_Parse_Out" hidden="1">#REF!</definedName>
    <definedName name="_r" localSheetId="4" hidden="1">{#N/A,#N/A,FALSE,"Pharm";#N/A,#N/A,FALSE,"WWCM"}</definedName>
    <definedName name="_r" hidden="1">{#N/A,#N/A,FALSE,"Pharm";#N/A,#N/A,FALSE,"WWCM"}</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hidden="1">#REF!</definedName>
    <definedName name="_Series" hidden="1">[20]Variables!$B$3</definedName>
    <definedName name="_Shading" hidden="1">[20]Variables!$B$2</definedName>
    <definedName name="_Sort" localSheetId="4" hidden="1">#REF!</definedName>
    <definedName name="_Sort" hidden="1">#REF!</definedName>
    <definedName name="_Sort1" localSheetId="4" hidden="1">[22]CostCenters!#REF!</definedName>
    <definedName name="_Sort1" hidden="1">[23]CostCenters!#REF!</definedName>
    <definedName name="_Table1_In1" localSheetId="4" hidden="1">#REF!</definedName>
    <definedName name="_Table1_In1" hidden="1">#REF!</definedName>
    <definedName name="_Table1_Out" localSheetId="4" hidden="1">'[24]BALACE SHEET'!#REF!</definedName>
    <definedName name="_Table1_Out" hidden="1">'[24]BALACE SHEET'!#REF!</definedName>
    <definedName name="_Table2_In1" localSheetId="4" hidden="1">#REF!</definedName>
    <definedName name="_Table2_In1" hidden="1">#REF!</definedName>
    <definedName name="_Table2_In2" localSheetId="4" hidden="1">#REF!</definedName>
    <definedName name="_Table2_In2" hidden="1">#REF!</definedName>
    <definedName name="_Table2_Out" localSheetId="4" hidden="1">#REF!</definedName>
    <definedName name="_Table2_Out" hidden="1">#REF!</definedName>
    <definedName name="_tm1" localSheetId="4" hidden="1">{#N/A,#N/A,FALSE,"Pharm";#N/A,#N/A,FALSE,"WWCM"}</definedName>
    <definedName name="_tm1" hidden="1">{#N/A,#N/A,FALSE,"Pharm";#N/A,#N/A,FALSE,"WWCM"}</definedName>
    <definedName name="_WC2" localSheetId="4" hidden="1">#REF!</definedName>
    <definedName name="_WC2" hidden="1">#REF!</definedName>
    <definedName name="_X2" localSheetId="4" hidden="1">{#N/A,#N/A,FALSE,"Other";#N/A,#N/A,FALSE,"Ace";#N/A,#N/A,FALSE,"Derm"}</definedName>
    <definedName name="_X2" hidden="1">{#N/A,#N/A,FALSE,"Other";#N/A,#N/A,FALSE,"Ace";#N/A,#N/A,FALSE,"Derm"}</definedName>
    <definedName name="AAA_DOCTOPS" hidden="1">"AAA_SET"</definedName>
    <definedName name="AAA_duser" hidden="1">"OFF"</definedName>
    <definedName name="AAAAA" localSheetId="4" hidden="1">{#N/A,#N/A,FALSE,"DMC schedule";#N/A,#N/A,FALSE,"DMC_THC Revenue";#N/A,#N/A,FALSE,"Personnel plan";#N/A,#N/A,FALSE,"Capex HW+SW";#N/A,#N/A,FALSE,"P&amp;L"}</definedName>
    <definedName name="AAAAA" hidden="1">{#N/A,#N/A,FALSE,"DMC schedule";#N/A,#N/A,FALSE,"DMC_THC Revenue";#N/A,#N/A,FALSE,"Personnel plan";#N/A,#N/A,FALSE,"Capex HW+SW";#N/A,#N/A,FALSE,"P&amp;L"}</definedName>
    <definedName name="aaaaaaa" localSheetId="4" hidden="1">{#N/A,#N/A,FALSE,"REPORT"}</definedName>
    <definedName name="aaaaaaa" hidden="1">{#N/A,#N/A,FALSE,"REPORT"}</definedName>
    <definedName name="aaaaaaaaa" localSheetId="4" hidden="1">{"'1999'!$A$1:$F$66"}</definedName>
    <definedName name="aaaaaaaaa" hidden="1">{"'1999'!$A$1:$F$66"}</definedName>
    <definedName name="aaaaaaaaaaa" localSheetId="4" hidden="1">{#N/A,#N/A,FALSE,"REPORT"}</definedName>
    <definedName name="aaaaaaaaaaa" hidden="1">{#N/A,#N/A,FALSE,"REPORT"}</definedName>
    <definedName name="AAAAAAAAAAAAAA" localSheetId="4" hidden="1">{#N/A,#N/A,FALSE,"PF Detail"}</definedName>
    <definedName name="AAAAAAAAAAAAAA" hidden="1">{#N/A,#N/A,FALSE,"PF Detail"}</definedName>
    <definedName name="aaaaaaaaaaaaaaa" localSheetId="4" hidden="1">{#N/A,#N/A,FALSE,"Pharm";#N/A,#N/A,FALSE,"WWCM"}</definedName>
    <definedName name="aaaaaaaaaaaaaaa" hidden="1">{#N/A,#N/A,FALSE,"Pharm";#N/A,#N/A,FALSE,"WWCM"}</definedName>
    <definedName name="aaasb" localSheetId="4" hidden="1">{#N/A,#N/A,FALSE,"Pharm";#N/A,#N/A,FALSE,"WWCM"}</definedName>
    <definedName name="aaasb" hidden="1">{#N/A,#N/A,FALSE,"Pharm";#N/A,#N/A,FALSE,"WWCM"}</definedName>
    <definedName name="aaaws" localSheetId="4" hidden="1">{#N/A,#N/A,FALSE,"Sheet1"}</definedName>
    <definedName name="aaaws" hidden="1">{#N/A,#N/A,FALSE,"Sheet1"}</definedName>
    <definedName name="aaax" localSheetId="4" hidden="1">{"'1999'!$A$1:$F$66"}</definedName>
    <definedName name="aaax" hidden="1">{"'1999'!$A$1:$F$66"}</definedName>
    <definedName name="aab" localSheetId="4" hidden="1">{#N/A,#N/A,FALSE,"Pharm";#N/A,#N/A,FALSE,"WWCM"}</definedName>
    <definedName name="aab" hidden="1">{#N/A,#N/A,FALSE,"Pharm";#N/A,#N/A,FALSE,"WWCM"}</definedName>
    <definedName name="AAB_Addin5" hidden="1">"AAB_Description for addin 5,Description for addin 5,Description for addin 5,Description for addin 5,Description for addin 5,Description for addin 5"</definedName>
    <definedName name="AAB_GSPPG" hidden="1">"AAB_Goldman Sachs PPG Chart Utilities 1.0g"</definedName>
    <definedName name="aaddd" localSheetId="4" hidden="1">{#N/A,#N/A,FALSE,"REPORT"}</definedName>
    <definedName name="aaddd" hidden="1">{#N/A,#N/A,FALSE,"REPORT"}</definedName>
    <definedName name="aanncfrr" localSheetId="4" hidden="1">{#N/A,#N/A,FALSE,"Aging Summary";#N/A,#N/A,FALSE,"Ratio Analysis";#N/A,#N/A,FALSE,"Test 120 Day Accts";#N/A,#N/A,FALSE,"Tickmarks"}</definedName>
    <definedName name="aanncfrr" hidden="1">{#N/A,#N/A,FALSE,"Aging Summary";#N/A,#N/A,FALSE,"Ratio Analysis";#N/A,#N/A,FALSE,"Test 120 Day Accts";#N/A,#N/A,FALSE,"Tickmarks"}</definedName>
    <definedName name="aas" localSheetId="4" hidden="1">{#N/A,#N/A,FALSE,"Aging Summary";#N/A,#N/A,FALSE,"Ratio Analysis";#N/A,#N/A,FALSE,"Test 120 Day Accts";#N/A,#N/A,FALSE,"Tickmarks"}</definedName>
    <definedName name="aas" hidden="1">{#N/A,#N/A,FALSE,"Aging Summary";#N/A,#N/A,FALSE,"Ratio Analysis";#N/A,#N/A,FALSE,"Test 120 Day Accts";#N/A,#N/A,FALSE,"Tickmarks"}</definedName>
    <definedName name="aasss" localSheetId="4" hidden="1">{#N/A,#N/A,FALSE,"Aging Summary";#N/A,#N/A,FALSE,"Ratio Analysis";#N/A,#N/A,FALSE,"Test 120 Day Accts";#N/A,#N/A,FALSE,"Tickmarks"}</definedName>
    <definedName name="aasss" hidden="1">{#N/A,#N/A,FALSE,"Aging Summary";#N/A,#N/A,FALSE,"Ratio Analysis";#N/A,#N/A,FALSE,"Test 120 Day Accts";#N/A,#N/A,FALSE,"Tickmarks"}</definedName>
    <definedName name="aaws" localSheetId="4" hidden="1">{#N/A,#N/A,FALSE,"Sheet1"}</definedName>
    <definedName name="aaws" hidden="1">{#N/A,#N/A,FALSE,"Sheet1"}</definedName>
    <definedName name="ab" localSheetId="4" hidden="1">{#N/A,#N/A,FALSE,"Aging Summary";#N/A,#N/A,FALSE,"Ratio Analysis";#N/A,#N/A,FALSE,"Test 120 Day Accts";#N/A,#N/A,FALSE,"Tickmarks"}</definedName>
    <definedName name="ab" hidden="1">{#N/A,#N/A,FALSE,"Aging Summary";#N/A,#N/A,FALSE,"Ratio Analysis";#N/A,#N/A,FALSE,"Test 120 Day Accts";#N/A,#N/A,FALSE,"Tickmarks"}</definedName>
    <definedName name="abc" localSheetId="4" hidden="1">{#N/A,#N/A,FALSE,"COVER PAGE";#N/A,#N/A,FALSE,"Page 2";#N/A,#N/A,FALSE,"Page 2";#N/A,#N/A,FALSE,"Page 4";#N/A,#N/A,FALSE,"Page5";#N/A,#N/A,FALSE,"Page 6";#N/A,#N/A,FALSE,"Page 7";#N/A,#N/A,FALSE,"Page 8";#N/A,#N/A,FALSE,"Page 10";#N/A,#N/A,FALSE,"Long-Term OCF Mult.";#N/A,#N/A,FALSE,"PCS Comp";#N/A,#N/A,FALSE,"OCS-CAPEX";#N/A,#N/A,FALSE,"Blank"}</definedName>
    <definedName name="abc" hidden="1">{#N/A,#N/A,FALSE,"COVER PAGE";#N/A,#N/A,FALSE,"Page 2";#N/A,#N/A,FALSE,"Page 2";#N/A,#N/A,FALSE,"Page 4";#N/A,#N/A,FALSE,"Page5";#N/A,#N/A,FALSE,"Page 6";#N/A,#N/A,FALSE,"Page 7";#N/A,#N/A,FALSE,"Page 8";#N/A,#N/A,FALSE,"Page 10";#N/A,#N/A,FALSE,"Long-Term OCF Mult.";#N/A,#N/A,FALSE,"PCS Comp";#N/A,#N/A,FALSE,"OCS-CAPEX";#N/A,#N/A,FALSE,"Blank"}</definedName>
    <definedName name="abcd" localSheetId="4" hidden="1">{#N/A,#N/A,FALSE,"Sheet1"}</definedName>
    <definedName name="abcd" hidden="1">{#N/A,#N/A,FALSE,"Sheet1"}</definedName>
    <definedName name="Access_Button" hidden="1">"poha_Ingreso_Datos_Lista"</definedName>
    <definedName name="AccessDatabase" hidden="1">"C:\Mis documentos\poha.mdb"</definedName>
    <definedName name="adad" localSheetId="4" hidden="1">{#N/A,#N/A,FALSE,"Cash Flow";#N/A,#N/A,FALSE,"scenario 1"}</definedName>
    <definedName name="adad" hidden="1">{#N/A,#N/A,FALSE,"Cash Flow";#N/A,#N/A,FALSE,"scenario 1"}</definedName>
    <definedName name="ade" localSheetId="4" hidden="1">{#N/A,#N/A,FALSE,"unidades";#N/A,#N/A,FALSE,"importes";#N/A,#N/A,FALSE,"ctes (cajas base)";#N/A,#N/A,FALSE,"ctes (kilogramos)";#N/A,#N/A,FALSE,"ctes (miles de nuevos pesos) "}</definedName>
    <definedName name="ade" hidden="1">{#N/A,#N/A,FALSE,"unidades";#N/A,#N/A,FALSE,"importes";#N/A,#N/A,FALSE,"ctes (cajas base)";#N/A,#N/A,FALSE,"ctes (kilogramos)";#N/A,#N/A,FALSE,"ctes (miles de nuevos pesos) "}</definedName>
    <definedName name="adfgasdysty" localSheetId="4" hidden="1">{#N/A,#N/A,FALSE,"REPORT"}</definedName>
    <definedName name="adfgasdysty" hidden="1">{#N/A,#N/A,FALSE,"REPORT"}</definedName>
    <definedName name="adfsfjfjky" localSheetId="4" hidden="1">{#N/A,#N/A,FALSE,"REPORT"}</definedName>
    <definedName name="adfsfjfjky" hidden="1">{#N/A,#N/A,FALSE,"REPORT"}</definedName>
    <definedName name="ADGGHHNHG" localSheetId="4" hidden="1">{"'1999'!$A$1:$F$66"}</definedName>
    <definedName name="ADGGHHNHG" hidden="1">{"'1999'!$A$1:$F$66"}</definedName>
    <definedName name="AFDADSFDAS" localSheetId="4" hidden="1">{#N/A,#N/A,FALSE,"REPORT"}</definedName>
    <definedName name="AFDADSFDAS" hidden="1">{#N/A,#N/A,FALSE,"REPORT"}</definedName>
    <definedName name="afdf" localSheetId="4" hidden="1">{#N/A,#N/A,FALSE,"Aging Summary";#N/A,#N/A,FALSE,"Ratio Analysis";#N/A,#N/A,FALSE,"Test 120 Day Accts";#N/A,#N/A,FALSE,"Tickmarks"}</definedName>
    <definedName name="afdf" hidden="1">{#N/A,#N/A,FALSE,"Aging Summary";#N/A,#N/A,FALSE,"Ratio Analysis";#N/A,#N/A,FALSE,"Test 120 Day Accts";#N/A,#N/A,FALSE,"Tickmarks"}</definedName>
    <definedName name="africa" localSheetId="4" hidden="1">{#N/A,#N/A,FALSE,"CNS";#N/A,#N/A,FALSE,"Serz";#N/A,#N/A,FALSE,"Ace"}</definedName>
    <definedName name="africa" hidden="1">{#N/A,#N/A,FALSE,"CNS";#N/A,#N/A,FALSE,"Serz";#N/A,#N/A,FALSE,"Ace"}</definedName>
    <definedName name="afrwegteaytsgzd" localSheetId="4" hidden="1">{"'1999'!$A$1:$F$66"}</definedName>
    <definedName name="afrwegteaytsgzd" hidden="1">{"'1999'!$A$1:$F$66"}</definedName>
    <definedName name="agafdhsdh" localSheetId="4" hidden="1">{#N/A,#N/A,FALSE,"REPORT"}</definedName>
    <definedName name="agafdhsdh" hidden="1">{#N/A,#N/A,FALSE,"REPORT"}</definedName>
    <definedName name="AGENCIA" localSheetId="4" hidden="1">#REF!</definedName>
    <definedName name="AGENCIA" hidden="1">#REF!</definedName>
    <definedName name="agsgaghgfj" localSheetId="4" hidden="1">{#N/A,#N/A,FALSE,"Pharm";#N/A,#N/A,FALSE,"WWCM"}</definedName>
    <definedName name="agsgaghgfj" hidden="1">{#N/A,#N/A,FALSE,"Pharm";#N/A,#N/A,FALSE,"WWCM"}</definedName>
    <definedName name="ahususihksahdk" localSheetId="4" hidden="1">{#N/A,#N/A,FALSE,"BALLANTINE´S ";#N/A,#N/A,FALSE,"FUNDADOR"}</definedName>
    <definedName name="ahususihksahdk" hidden="1">{#N/A,#N/A,FALSE,"BALLANTINE´S ";#N/A,#N/A,FALSE,"FUNDADOR"}</definedName>
    <definedName name="alex" localSheetId="4" hidden="1">{#N/A,#N/A,FALSE,"REPORT"}</definedName>
    <definedName name="alex" hidden="1">{#N/A,#N/A,FALSE,"REPORT"}</definedName>
    <definedName name="alexan" localSheetId="4" hidden="1">{#N/A,#N/A,FALSE,"REPORT"}</definedName>
    <definedName name="alexan" hidden="1">{#N/A,#N/A,FALSE,"REPORT"}</definedName>
    <definedName name="All_Divisions" localSheetId="4" hidden="1">#REF!</definedName>
    <definedName name="All_Divisions" hidden="1">#REF!</definedName>
    <definedName name="ALWAYS"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ALWAYS"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Amortización" localSheetId="4" hidden="1">{#N/A,#N/A,FALSE,"Aging Summary";#N/A,#N/A,FALSE,"Ratio Analysis";#N/A,#N/A,FALSE,"Test 120 Day Accts";#N/A,#N/A,FALSE,"Tickmarks"}</definedName>
    <definedName name="Amortización" hidden="1">{#N/A,#N/A,FALSE,"Aging Summary";#N/A,#N/A,FALSE,"Ratio Analysis";#N/A,#N/A,FALSE,"Test 120 Day Accts";#N/A,#N/A,FALSE,"Tickmarks"}</definedName>
    <definedName name="Amortization" localSheetId="4" hidden="1">{#N/A,#N/A,FALSE,"Aging Summary";#N/A,#N/A,FALSE,"Ratio Analysis";#N/A,#N/A,FALSE,"Test 120 Day Accts";#N/A,#N/A,FALSE,"Tickmarks"}</definedName>
    <definedName name="Amortization" hidden="1">{#N/A,#N/A,FALSE,"Aging Summary";#N/A,#N/A,FALSE,"Ratio Analysis";#N/A,#N/A,FALSE,"Test 120 Day Accts";#N/A,#N/A,FALSE,"Tickmarks"}</definedName>
    <definedName name="Analyst" localSheetId="4" hidden="1">#REF!</definedName>
    <definedName name="Analyst" hidden="1">#REF!</definedName>
    <definedName name="andy" localSheetId="4" hidden="1">{#N/A,#N/A,FALSE,"Aging Summary";#N/A,#N/A,FALSE,"Ratio Analysis";#N/A,#N/A,FALSE,"Test 120 Day Accts";#N/A,#N/A,FALSE,"Tickmarks"}</definedName>
    <definedName name="andy" hidden="1">{#N/A,#N/A,FALSE,"Aging Summary";#N/A,#N/A,FALSE,"Ratio Analysis";#N/A,#N/A,FALSE,"Test 120 Day Accts";#N/A,#N/A,FALSE,"Tickmarks"}</definedName>
    <definedName name="ANE" localSheetId="4" hidden="1">{#N/A,#N/A,FALSE,"Aging Summary";#N/A,#N/A,FALSE,"Ratio Analysis";#N/A,#N/A,FALSE,"Test 120 Day Accts";#N/A,#N/A,FALSE,"Tickmarks"}</definedName>
    <definedName name="ANE" hidden="1">{#N/A,#N/A,FALSE,"Aging Summary";#N/A,#N/A,FALSE,"Ratio Analysis";#N/A,#N/A,FALSE,"Test 120 Day Accts";#N/A,#N/A,FALSE,"Tickmarks"}</definedName>
    <definedName name="ANEXO" localSheetId="4" hidden="1">{#N/A,#N/A,FALSE,"Aging Summary";#N/A,#N/A,FALSE,"Ratio Analysis";#N/A,#N/A,FALSE,"Test 120 Day Accts";#N/A,#N/A,FALSE,"Tickmarks"}</definedName>
    <definedName name="ANEXO" hidden="1">{#N/A,#N/A,FALSE,"Aging Summary";#N/A,#N/A,FALSE,"Ratio Analysis";#N/A,#N/A,FALSE,"Test 120 Day Accts";#N/A,#N/A,FALSE,"Tickmarks"}</definedName>
    <definedName name="ANIBAL" localSheetId="4" hidden="1">{"'1999'!$A$1:$F$66"}</definedName>
    <definedName name="ANIBAL" hidden="1">{"'1999'!$A$1:$F$66"}</definedName>
    <definedName name="anscount" hidden="1">3</definedName>
    <definedName name="ANTERIOR" localSheetId="4" hidden="1">{#N/A,#N/A,FALSE,"Aging Summary";#N/A,#N/A,FALSE,"Ratio Analysis";#N/A,#N/A,FALSE,"Test 120 Day Accts";#N/A,#N/A,FALSE,"Tickmarks"}</definedName>
    <definedName name="ANTERIOR" hidden="1">{#N/A,#N/A,FALSE,"Aging Summary";#N/A,#N/A,FALSE,"Ratio Analysis";#N/A,#N/A,FALSE,"Test 120 Day Accts";#N/A,#N/A,FALSE,"Tickmarks"}</definedName>
    <definedName name="anything" localSheetId="4" hidden="1">{#N/A,#N/A,FALSE,"Output";#N/A,#N/A,FALSE,"Cover Sheet";#N/A,#N/A,FALSE,"Current Mkt. Projections"}</definedName>
    <definedName name="anything" hidden="1">{#N/A,#N/A,FALSE,"Output";#N/A,#N/A,FALSE,"Cover Sheet";#N/A,#N/A,FALSE,"Current Mkt. Projections"}</definedName>
    <definedName name="APR" localSheetId="4" hidden="1">{#N/A,#N/A,FALSE,"Sheet1"}</definedName>
    <definedName name="APR" hidden="1">{#N/A,#N/A,FALSE,"Sheet1"}</definedName>
    <definedName name="aq" localSheetId="4" hidden="1">{#N/A,#N/A,FALSE,"BALLANTINE´S ";#N/A,#N/A,FALSE,"FUNDADOR"}</definedName>
    <definedName name="aq" hidden="1">{#N/A,#N/A,FALSE,"BALLANTINE´S ";#N/A,#N/A,FALSE,"FUNDADOR"}</definedName>
    <definedName name="arys" localSheetId="4" hidden="1">{#N/A,#N/A,FALSE,"BALLANTINE´S ";#N/A,#N/A,FALSE,"FUNDADOR"}</definedName>
    <definedName name="arys" hidden="1">{#N/A,#N/A,FALSE,"BALLANTINE´S ";#N/A,#N/A,FALSE,"FUNDADOR"}</definedName>
    <definedName name="as" localSheetId="4" hidden="1">{#N/A,#N/A,FALSE,"Aging Summary";#N/A,#N/A,FALSE,"Ratio Analysis";#N/A,#N/A,FALSE,"Test 120 Day Accts";#N/A,#N/A,FALSE,"Tickmarks"}</definedName>
    <definedName name="as" hidden="1">{#N/A,#N/A,FALSE,"Aging Summary";#N/A,#N/A,FALSE,"Ratio Analysis";#N/A,#N/A,FALSE,"Test 120 Day Accts";#N/A,#N/A,FALSE,"Tickmarks"}</definedName>
    <definedName name="AS2DocOpenMode" hidden="1">"AS2DocumentEdit"</definedName>
    <definedName name="AS2HasNoAutoHeaderFooter" hidden="1">" "</definedName>
    <definedName name="AS2NamedRange" hidden="1">2</definedName>
    <definedName name="AS2ReportLS" hidden="1">1</definedName>
    <definedName name="AS2StaticLS" localSheetId="4" hidden="1">#REF!</definedName>
    <definedName name="AS2StaticLS" hidden="1">#REF!</definedName>
    <definedName name="AS2SyncStepLS" hidden="1">0</definedName>
    <definedName name="AS2TickmarkLS" localSheetId="4" hidden="1">#REF!</definedName>
    <definedName name="AS2TickmarkLS" hidden="1">#REF!</definedName>
    <definedName name="AS2VersionLS" hidden="1">300</definedName>
    <definedName name="aSA" localSheetId="4" hidden="1">{"'1999'!$A$1:$F$66"}</definedName>
    <definedName name="aSA" hidden="1">{"'1999'!$A$1:$F$66"}</definedName>
    <definedName name="asas" localSheetId="4" hidden="1">{#N/A,#N/A,FALSE,"Pharm";#N/A,#N/A,FALSE,"WWCM"}</definedName>
    <definedName name="asas" hidden="1">{#N/A,#N/A,FALSE,"Pharm";#N/A,#N/A,FALSE,"WWCM"}</definedName>
    <definedName name="asasffresghgrg" localSheetId="4" hidden="1">{"'1999'!$A$1:$F$66"}</definedName>
    <definedName name="asasffresghgrg" hidden="1">{"'1999'!$A$1:$F$66"}</definedName>
    <definedName name="asdasd" localSheetId="4" hidden="1">{#N/A,#N/A,FALSE,"BALLANTINE´S ";#N/A,#N/A,FALSE,"FUNDADOR"}</definedName>
    <definedName name="asdasd" hidden="1">{#N/A,#N/A,FALSE,"BALLANTINE´S ";#N/A,#N/A,FALSE,"FUNDADOR"}</definedName>
    <definedName name="asdf" hidden="1">[25]Datos!#REF!</definedName>
    <definedName name="asdfasdasdasd" localSheetId="4" hidden="1">{#N/A,#N/A,FALSE,"BALLANTINE´S ";#N/A,#N/A,FALSE,"FUNDADOR"}</definedName>
    <definedName name="asdfasdasdasd" hidden="1">{#N/A,#N/A,FALSE,"BALLANTINE´S ";#N/A,#N/A,FALSE,"FUNDADOR"}</definedName>
    <definedName name="asdfg" localSheetId="4" hidden="1">{#N/A,#N/A,FALSE,"Pharm";#N/A,#N/A,FALSE,"WWCM"}</definedName>
    <definedName name="asdfg" hidden="1">{#N/A,#N/A,FALSE,"Pharm";#N/A,#N/A,FALSE,"WWCM"}</definedName>
    <definedName name="asdgahdfhth" localSheetId="4" hidden="1">{#N/A,#N/A,FALSE,"REPORT"}</definedName>
    <definedName name="asdgahdfhth" hidden="1">{#N/A,#N/A,FALSE,"REPORT"}</definedName>
    <definedName name="asdgayery" localSheetId="4" hidden="1">{#N/A,#N/A,FALSE,"Pharm";#N/A,#N/A,FALSE,"WWCM"}</definedName>
    <definedName name="asdgayery" hidden="1">{#N/A,#N/A,FALSE,"Pharm";#N/A,#N/A,FALSE,"WWCM"}</definedName>
    <definedName name="asdgfdytyet" localSheetId="4" hidden="1">{#N/A,#N/A,FALSE,"REPORT"}</definedName>
    <definedName name="asdgfdytyet" hidden="1">{#N/A,#N/A,FALSE,"REPORT"}</definedName>
    <definedName name="asdgtryukuio" localSheetId="4" hidden="1">{#N/A,#N/A,FALSE,"REPORT"}</definedName>
    <definedName name="asdgtryukuio" hidden="1">{#N/A,#N/A,FALSE,"REPORT"}</definedName>
    <definedName name="asdjgkl" localSheetId="4" hidden="1">{#N/A,#N/A,FALSE,"Pharm";#N/A,#N/A,FALSE,"WWCM"}</definedName>
    <definedName name="asdjgkl" hidden="1">{#N/A,#N/A,FALSE,"Pharm";#N/A,#N/A,FALSE,"WWCM"}</definedName>
    <definedName name="asdk" localSheetId="4" hidden="1">{"'1999'!$A$1:$F$66"}</definedName>
    <definedName name="asdk" hidden="1">{"'1999'!$A$1:$F$66"}</definedName>
    <definedName name="asdlakjsd"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asdlakjsd"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asdvg" localSheetId="4" hidden="1">{#N/A,#N/A,FALSE,"BALLANTINE´S ";#N/A,#N/A,FALSE,"FUNDADOR"}</definedName>
    <definedName name="asdvg" hidden="1">{#N/A,#N/A,FALSE,"BALLANTINE´S ";#N/A,#N/A,FALSE,"FUNDADOR"}</definedName>
    <definedName name="asefasdf" localSheetId="4" hidden="1">{"Cover",#N/A,FALSE,"Cover";"Summary",#N/A,FALSE,"Summarpage"}</definedName>
    <definedName name="asefasdf" hidden="1">{"Cover",#N/A,FALSE,"Cover";"Summary",#N/A,FALSE,"Summarpage"}</definedName>
    <definedName name="asffghujyki" localSheetId="4" hidden="1">{#N/A,#N/A,FALSE,"Pharm";#N/A,#N/A,FALSE,"WWCM"}</definedName>
    <definedName name="asffghujyki" hidden="1">{#N/A,#N/A,FALSE,"Pharm";#N/A,#N/A,FALSE,"WWCM"}</definedName>
    <definedName name="asfwdsfazwQFDQewd" localSheetId="4" hidden="1">{"'1999'!$A$1:$F$66"}</definedName>
    <definedName name="asfwdsfazwQFDQewd" hidden="1">{"'1999'!$A$1:$F$66"}</definedName>
    <definedName name="ass" localSheetId="4" hidden="1">{#N/A,#N/A,FALSE,"Aging Summary";#N/A,#N/A,FALSE,"Ratio Analysis";#N/A,#N/A,FALSE,"Test 120 Day Accts";#N/A,#N/A,FALSE,"Tickmarks"}</definedName>
    <definedName name="ass" hidden="1">{#N/A,#N/A,FALSE,"Aging Summary";#N/A,#N/A,FALSE,"Ratio Analysis";#N/A,#N/A,FALSE,"Test 120 Day Accts";#N/A,#N/A,FALSE,"Tickmarks"}</definedName>
    <definedName name="ASSA" localSheetId="4" hidden="1">{#N/A,#N/A,FALSE,"1";#N/A,#N/A,FALSE,"2";#N/A,#N/A,FALSE,"16 - 17";#N/A,#N/A,FALSE,"18 - 19";#N/A,#N/A,FALSE,"26";#N/A,#N/A,FALSE,"27";#N/A,#N/A,FALSE,"28"}</definedName>
    <definedName name="ASSA" hidden="1">{#N/A,#N/A,FALSE,"1";#N/A,#N/A,FALSE,"2";#N/A,#N/A,FALSE,"16 - 17";#N/A,#N/A,FALSE,"18 - 19";#N/A,#N/A,FALSE,"26";#N/A,#N/A,FALSE,"27";#N/A,#N/A,FALSE,"28"}</definedName>
    <definedName name="asss" localSheetId="4" hidden="1">{"'1999'!$A$1:$F$66"}</definedName>
    <definedName name="asss" hidden="1">{"'1999'!$A$1:$F$66"}</definedName>
    <definedName name="asxz" localSheetId="4" hidden="1">{#N/A,#N/A,FALSE,"Sheet1"}</definedName>
    <definedName name="asxz" hidden="1">{#N/A,#N/A,FALSE,"Sheet1"}</definedName>
    <definedName name="att" localSheetId="4" hidden="1">{#N/A,#N/A,FALSE,"COVER PAGE";#N/A,#N/A,FALSE,"Page 2";#N/A,#N/A,FALSE,"Page 2";#N/A,#N/A,FALSE,"Page 4";#N/A,#N/A,FALSE,"Page5";#N/A,#N/A,FALSE,"Page 6";#N/A,#N/A,FALSE,"Page 7";#N/A,#N/A,FALSE,"Page 8";#N/A,#N/A,FALSE,"Page 10";#N/A,#N/A,FALSE,"Long-Term OCF Mult.";#N/A,#N/A,FALSE,"PCS Comp";#N/A,#N/A,FALSE,"OCS-CAPEX";#N/A,#N/A,FALSE,"Blank"}</definedName>
    <definedName name="att" hidden="1">{#N/A,#N/A,FALSE,"COVER PAGE";#N/A,#N/A,FALSE,"Page 2";#N/A,#N/A,FALSE,"Page 2";#N/A,#N/A,FALSE,"Page 4";#N/A,#N/A,FALSE,"Page5";#N/A,#N/A,FALSE,"Page 6";#N/A,#N/A,FALSE,"Page 7";#N/A,#N/A,FALSE,"Page 8";#N/A,#N/A,FALSE,"Page 10";#N/A,#N/A,FALSE,"Long-Term OCF Mult.";#N/A,#N/A,FALSE,"PCS Comp";#N/A,#N/A,FALSE,"OCS-CAPEX";#N/A,#N/A,FALSE,"Blank"}</definedName>
    <definedName name="AVP_dollars" localSheetId="4" hidden="1">{"mgmt forecast",#N/A,FALSE,"Mgmt Forecast";"dcf table",#N/A,FALSE,"Mgmt Forecast";"sensitivity",#N/A,FALSE,"Mgmt Forecast";"table inputs",#N/A,FALSE,"Mgmt Forecast";"calculations",#N/A,FALSE,"Mgmt Forecast"}</definedName>
    <definedName name="AVP_dollars" hidden="1">{"mgmt forecast",#N/A,FALSE,"Mgmt Forecast";"dcf table",#N/A,FALSE,"Mgmt Forecast";"sensitivity",#N/A,FALSE,"Mgmt Forecast";"table inputs",#N/A,FALSE,"Mgmt Forecast";"calculations",#N/A,FALSE,"Mgmt Forecast"}</definedName>
    <definedName name="aws" localSheetId="4" hidden="1">{#N/A,#N/A,FALSE,"Sheet1"}</definedName>
    <definedName name="aws" hidden="1">{#N/A,#N/A,FALSE,"Sheet1"}</definedName>
    <definedName name="axc" localSheetId="4" hidden="1">{#N/A,#N/A,FALSE,"Sheet1"}</definedName>
    <definedName name="axc" hidden="1">{#N/A,#N/A,FALSE,"Sheet1"}</definedName>
    <definedName name="ayman" localSheetId="4" hidden="1">{#N/A,#N/A,FALSE,"1";#N/A,#N/A,FALSE,"2";#N/A,#N/A,FALSE,"16 - 17";#N/A,#N/A,FALSE,"18 - 19";#N/A,#N/A,FALSE,"26";#N/A,#N/A,FALSE,"27";#N/A,#N/A,FALSE,"28"}</definedName>
    <definedName name="ayman" hidden="1">{#N/A,#N/A,FALSE,"1";#N/A,#N/A,FALSE,"2";#N/A,#N/A,FALSE,"16 - 17";#N/A,#N/A,FALSE,"18 - 19";#N/A,#N/A,FALSE,"26";#N/A,#N/A,FALSE,"27";#N/A,#N/A,FALSE,"28"}</definedName>
    <definedName name="ayman1" localSheetId="4" hidden="1">{#N/A,#N/A,FALSE,"Pharm";#N/A,#N/A,FALSE,"WWCM"}</definedName>
    <definedName name="ayman1" hidden="1">{#N/A,#N/A,FALSE,"Pharm";#N/A,#N/A,FALSE,"WWCM"}</definedName>
    <definedName name="ayman2" localSheetId="4" hidden="1">{#N/A,#N/A,FALSE,"Pharm";#N/A,#N/A,FALSE,"WWCM"}</definedName>
    <definedName name="ayman2" hidden="1">{#N/A,#N/A,FALSE,"Pharm";#N/A,#N/A,FALSE,"WWCM"}</definedName>
    <definedName name="ayman7" localSheetId="4" hidden="1">{#N/A,#N/A,FALSE,"REPORT"}</definedName>
    <definedName name="ayman7" hidden="1">{#N/A,#N/A,FALSE,"REPORT"}</definedName>
    <definedName name="ayman8" localSheetId="4" hidden="1">{#N/A,#N/A,FALSE,"REPORT"}</definedName>
    <definedName name="ayman8" hidden="1">{#N/A,#N/A,FALSE,"REPORT"}</definedName>
    <definedName name="az" localSheetId="4" hidden="1">{#N/A,#N/A,FALSE,"BALLANTINE´S ";#N/A,#N/A,FALSE,"FUNDADOR"}</definedName>
    <definedName name="az" hidden="1">{#N/A,#N/A,FALSE,"BALLANTINE´S ";#N/A,#N/A,FALSE,"FUNDADOR"}</definedName>
    <definedName name="azeazr" localSheetId="4" hidden="1">{#N/A,#N/A,FALSE,"Sales Graph";#N/A,#N/A,FALSE,"BUC Graph";#N/A,#N/A,FALSE,"P&amp;L - YTD"}</definedName>
    <definedName name="azeazr" hidden="1">{#N/A,#N/A,FALSE,"Sales Graph";#N/A,#N/A,FALSE,"BUC Graph";#N/A,#N/A,FALSE,"P&amp;L - YTD"}</definedName>
    <definedName name="azerety" localSheetId="4" hidden="1">{#N/A,#N/A,FALSE,"Pharm";#N/A,#N/A,FALSE,"WWCM"}</definedName>
    <definedName name="azerety" hidden="1">{#N/A,#N/A,FALSE,"Pharm";#N/A,#N/A,FALSE,"WWCM"}</definedName>
    <definedName name="balji" localSheetId="4" hidden="1">{#N/A,#N/A,FALSE,"Aging Summary";#N/A,#N/A,FALSE,"Ratio Analysis";#N/A,#N/A,FALSE,"Test 120 Day Accts";#N/A,#N/A,FALSE,"Tickmarks"}</definedName>
    <definedName name="balji" hidden="1">{#N/A,#N/A,FALSE,"Aging Summary";#N/A,#N/A,FALSE,"Ratio Analysis";#N/A,#N/A,FALSE,"Test 120 Day Accts";#N/A,#N/A,FALSE,"Tickmarks"}</definedName>
    <definedName name="bart" localSheetId="4" hidden="1">{#N/A,#N/A,FALSE,"Aging Summary";#N/A,#N/A,FALSE,"Ratio Analysis";#N/A,#N/A,FALSE,"Test 120 Day Accts";#N/A,#N/A,FALSE,"Tickmarks"}</definedName>
    <definedName name="bart" hidden="1">{#N/A,#N/A,FALSE,"Aging Summary";#N/A,#N/A,FALSE,"Ratio Analysis";#N/A,#N/A,FALSE,"Test 120 Day Accts";#N/A,#N/A,FALSE,"Tickmarks"}</definedName>
    <definedName name="bb" localSheetId="4" hidden="1">#REF!</definedName>
    <definedName name="bb" hidden="1">#REF!</definedName>
    <definedName name="bbbb" localSheetId="4" hidden="1">{#N/A,#N/A,FALSE,"REPORT"}</definedName>
    <definedName name="bbbb" hidden="1">{#N/A,#N/A,FALSE,"REPORT"}</definedName>
    <definedName name="bbbbb" localSheetId="4" hidden="1">{#N/A,#N/A,FALSE,"Pharm";#N/A,#N/A,FALSE,"WWCM"}</definedName>
    <definedName name="bbbbb" hidden="1">{#N/A,#N/A,FALSE,"Pharm";#N/A,#N/A,FALSE,"WWCM"}</definedName>
    <definedName name="BBBBBB" localSheetId="4" hidden="1">{#N/A,#N/A,FALSE,"REPORT"}</definedName>
    <definedName name="BBBBBB" hidden="1">{#N/A,#N/A,FALSE,"REPORT"}</definedName>
    <definedName name="BBBBBBBBB" localSheetId="4" hidden="1">{#N/A,#N/A,FALSE,"REPORT"}</definedName>
    <definedName name="BBBBBBBBB" hidden="1">{#N/A,#N/A,FALSE,"REPORT"}</definedName>
    <definedName name="bbbbbbbbbbbbb" localSheetId="4" hidden="1">{#N/A,#N/A,FALSE,"Pharm";#N/A,#N/A,FALSE,"WWCM"}</definedName>
    <definedName name="bbbbbbbbbbbbb" hidden="1">{#N/A,#N/A,FALSE,"Pharm";#N/A,#N/A,FALSE,"WWCM"}</definedName>
    <definedName name="bcbcbcb" localSheetId="4" hidden="1">{#N/A,#N/A,FALSE,"Aging Summary";#N/A,#N/A,FALSE,"Ratio Analysis";#N/A,#N/A,FALSE,"Test 120 Day Accts";#N/A,#N/A,FALSE,"Tickmarks"}</definedName>
    <definedName name="bcbcbcb" hidden="1">{#N/A,#N/A,FALSE,"Aging Summary";#N/A,#N/A,FALSE,"Ratio Analysis";#N/A,#N/A,FALSE,"Test 120 Day Accts";#N/A,#N/A,FALSE,"Tickmarks"}</definedName>
    <definedName name="beaufort" localSheetId="4" hidden="1">{#N/A,#N/A,FALSE,"Aging Summary";#N/A,#N/A,FALSE,"Ratio Analysis";#N/A,#N/A,FALSE,"Test 120 Day Accts";#N/A,#N/A,FALSE,"Tickmarks"}</definedName>
    <definedName name="beaufort" hidden="1">{#N/A,#N/A,FALSE,"Aging Summary";#N/A,#N/A,FALSE,"Ratio Analysis";#N/A,#N/A,FALSE,"Test 120 Day Accts";#N/A,#N/A,FALSE,"Tickmarks"}</definedName>
    <definedName name="bg" localSheetId="4" hidden="1">{#N/A,#N/A,FALSE,"BALLANTINE´S ";#N/A,#N/A,FALSE,"FUNDADOR"}</definedName>
    <definedName name="bg" hidden="1">{#N/A,#N/A,FALSE,"BALLANTINE´S ";#N/A,#N/A,FALSE,"FUNDADOR"}</definedName>
    <definedName name="BG_Del" hidden="1">15</definedName>
    <definedName name="BG_Ins" hidden="1">4</definedName>
    <definedName name="BG_Mod" hidden="1">6</definedName>
    <definedName name="blair" localSheetId="4" hidden="1">{#N/A,#N/A,FALSE,"Aging Summary";#N/A,#N/A,FALSE,"Ratio Analysis";#N/A,#N/A,FALSE,"Test 120 Day Accts";#N/A,#N/A,FALSE,"Tickmarks"}</definedName>
    <definedName name="blair" hidden="1">{#N/A,#N/A,FALSE,"Aging Summary";#N/A,#N/A,FALSE,"Ratio Analysis";#N/A,#N/A,FALSE,"Test 120 Day Accts";#N/A,#N/A,FALSE,"Tickmarks"}</definedName>
    <definedName name="BLPH1" localSheetId="4" hidden="1">#REF!</definedName>
    <definedName name="BLPH1" hidden="1">#REF!</definedName>
    <definedName name="BLPH10" hidden="1">#REF!</definedName>
    <definedName name="BLPH100" hidden="1">#REF!</definedName>
    <definedName name="BLPH104" hidden="1">#REF!</definedName>
    <definedName name="BLPH105" hidden="1">#REF!</definedName>
    <definedName name="BLPH106" hidden="1">#REF!</definedName>
    <definedName name="BLPH107" hidden="1">#REF!</definedName>
    <definedName name="BLPH108" hidden="1">#REF!</definedName>
    <definedName name="BLPH109" hidden="1">#REF!</definedName>
    <definedName name="BLPH11" hidden="1">#REF!</definedName>
    <definedName name="BLPH110" hidden="1">#REF!</definedName>
    <definedName name="BLPH111" hidden="1">#REF!</definedName>
    <definedName name="BLPH112"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19" hidden="1">#REF!</definedName>
    <definedName name="BLPH2" hidden="1">#REF!</definedName>
    <definedName name="BLPH3" hidden="1">#REF!</definedName>
    <definedName name="BLPH4" hidden="1">#REF!</definedName>
    <definedName name="BLPH5" hidden="1">#REF!</definedName>
    <definedName name="BLPH6" hidden="1">#REF!</definedName>
    <definedName name="BLPH7" hidden="1">#REF!</definedName>
    <definedName name="BLPH77" hidden="1">#REF!</definedName>
    <definedName name="BLPH78" hidden="1">#REF!</definedName>
    <definedName name="BLPH79" hidden="1">#REF!</definedName>
    <definedName name="BLPH8" hidden="1">#REF!</definedName>
    <definedName name="BLPH80" hidden="1">#REF!</definedName>
    <definedName name="BLPH81" hidden="1">#REF!</definedName>
    <definedName name="BLPH82" hidden="1">#REF!</definedName>
    <definedName name="BLPH83" hidden="1">#REF!</definedName>
    <definedName name="BLPH84" hidden="1">#REF!</definedName>
    <definedName name="BLPH85" hidden="1">#REF!</definedName>
    <definedName name="BLPH86" hidden="1">#REF!</definedName>
    <definedName name="BLPH87" hidden="1">#REF!</definedName>
    <definedName name="BLPH88" hidden="1">#REF!</definedName>
    <definedName name="BLPH89" hidden="1">#REF!</definedName>
    <definedName name="BLPH9" hidden="1">#REF!</definedName>
    <definedName name="BLPH90" hidden="1">#REF!</definedName>
    <definedName name="BLPH91" hidden="1">#REF!</definedName>
    <definedName name="BLPH92" hidden="1">#REF!</definedName>
    <definedName name="BLPH93" hidden="1">#REF!</definedName>
    <definedName name="BLPH94" hidden="1">#REF!</definedName>
    <definedName name="BLPH95" hidden="1">#REF!</definedName>
    <definedName name="BLPH96" hidden="1">#REF!</definedName>
    <definedName name="BLPH97" hidden="1">#REF!</definedName>
    <definedName name="BLPH98" hidden="1">#REF!</definedName>
    <definedName name="BLPH99" hidden="1">#REF!</definedName>
    <definedName name="bn" localSheetId="4" hidden="1">{#N/A,#N/A,FALSE,"BALLANTINE´S ";#N/A,#N/A,FALSE,"FUNDADOR"}</definedName>
    <definedName name="bn" hidden="1">{#N/A,#N/A,FALSE,"BALLANTINE´S ";#N/A,#N/A,FALSE,"FUNDADOR"}</definedName>
    <definedName name="bnm" localSheetId="4" hidden="1">{#N/A,#N/A,FALSE,"REPORT"}</definedName>
    <definedName name="bnm" hidden="1">{#N/A,#N/A,FALSE,"REPORT"}</definedName>
    <definedName name="BROWN" localSheetId="4"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S_Data_Col" localSheetId="4" hidden="1">#REF!</definedName>
    <definedName name="BS_Data_Col" hidden="1">#REF!</definedName>
    <definedName name="BSpb" localSheetId="4" hidden="1">#REF!</definedName>
    <definedName name="BSpb" hidden="1">#REF!</definedName>
    <definedName name="bv" localSheetId="4" hidden="1">{#N/A,#N/A,FALSE,"BALLANTINE´S ";#N/A,#N/A,FALSE,"FUNDADOR"}</definedName>
    <definedName name="bv" hidden="1">{#N/A,#N/A,FALSE,"BALLANTINE´S ";#N/A,#N/A,FALSE,"FUNDADOR"}</definedName>
    <definedName name="bvbn" localSheetId="4" hidden="1">{#N/A,#N/A,FALSE,"BALLANTINE´S ";#N/A,#N/A,FALSE,"FUNDADOR"}</definedName>
    <definedName name="bvbn" hidden="1">{#N/A,#N/A,FALSE,"BALLANTINE´S ";#N/A,#N/A,FALSE,"FUNDADOR"}</definedName>
    <definedName name="bvbvbv" localSheetId="4" hidden="1">{#N/A,#N/A,FALSE,"BALLANTINE´S ";#N/A,#N/A,FALSE,"FUNDADOR"}</definedName>
    <definedName name="bvbvbv" hidden="1">{#N/A,#N/A,FALSE,"BALLANTINE´S ";#N/A,#N/A,FALSE,"FUNDADOR"}</definedName>
    <definedName name="bvnm" localSheetId="4" hidden="1">{#N/A,#N/A,FALSE,"BALLANTINE´S ";#N/A,#N/A,FALSE,"FUNDADOR"}</definedName>
    <definedName name="bvnm" hidden="1">{#N/A,#N/A,FALSE,"BALLANTINE´S ";#N/A,#N/A,FALSE,"FUNDADOR"}</definedName>
    <definedName name="bws" localSheetId="4" hidden="1">{#N/A,#N/A,FALSE,"Sheet1"}</definedName>
    <definedName name="bws" hidden="1">{#N/A,#N/A,FALSE,"Sheet1"}</definedName>
    <definedName name="BXBVG" localSheetId="4" hidden="1">{"'1999'!$A$1:$F$66"}</definedName>
    <definedName name="BXBVG" hidden="1">{"'1999'!$A$1:$F$66"}</definedName>
    <definedName name="bxc" localSheetId="4" hidden="1">{#N/A,#N/A,FALSE,"Sheet1"}</definedName>
    <definedName name="bxc" hidden="1">{#N/A,#N/A,FALSE,"Sheet1"}</definedName>
    <definedName name="cambio" localSheetId="4" hidden="1">#REF!</definedName>
    <definedName name="cambio" hidden="1">#REF!</definedName>
    <definedName name="cancel" localSheetId="4" hidden="1">{#N/A,#N/A,FALSE,"Aging Summary";#N/A,#N/A,FALSE,"Ratio Analysis";#N/A,#N/A,FALSE,"Test 120 Day Accts";#N/A,#N/A,FALSE,"Tickmarks"}</definedName>
    <definedName name="cancel" hidden="1">{#N/A,#N/A,FALSE,"Aging Summary";#N/A,#N/A,FALSE,"Ratio Analysis";#N/A,#N/A,FALSE,"Test 120 Day Accts";#N/A,#N/A,FALSE,"Tickmarks"}</definedName>
    <definedName name="cancel1" localSheetId="4" hidden="1">{#N/A,#N/A,FALSE,"Aging Summary";#N/A,#N/A,FALSE,"Ratio Analysis";#N/A,#N/A,FALSE,"Test 120 Day Accts";#N/A,#N/A,FALSE,"Tickmarks"}</definedName>
    <definedName name="cancel1" hidden="1">{#N/A,#N/A,FALSE,"Aging Summary";#N/A,#N/A,FALSE,"Ratio Analysis";#N/A,#N/A,FALSE,"Test 120 Day Accts";#N/A,#N/A,FALSE,"Tickmarks"}</definedName>
    <definedName name="cancel2" localSheetId="4" hidden="1">{#N/A,#N/A,FALSE,"Aging Summary";#N/A,#N/A,FALSE,"Ratio Analysis";#N/A,#N/A,FALSE,"Test 120 Day Accts";#N/A,#N/A,FALSE,"Tickmarks"}</definedName>
    <definedName name="cancel2" hidden="1">{#N/A,#N/A,FALSE,"Aging Summary";#N/A,#N/A,FALSE,"Ratio Analysis";#N/A,#N/A,FALSE,"Test 120 Day Accts";#N/A,#N/A,FALSE,"Tickmarks"}</definedName>
    <definedName name="candace" localSheetId="4" hidden="1">{#N/A,#N/A,FALSE,"Aging Summary";#N/A,#N/A,FALSE,"Ratio Analysis";#N/A,#N/A,FALSE,"Test 120 Day Accts";#N/A,#N/A,FALSE,"Tickmarks"}</definedName>
    <definedName name="candace" hidden="1">{#N/A,#N/A,FALSE,"Aging Summary";#N/A,#N/A,FALSE,"Ratio Analysis";#N/A,#N/A,FALSE,"Test 120 Day Accts";#N/A,#N/A,FALSE,"Tickmarks"}</definedName>
    <definedName name="cane" localSheetId="4" hidden="1">{#N/A,#N/A,FALSE,"Aging Summary";#N/A,#N/A,FALSE,"Ratio Analysis";#N/A,#N/A,FALSE,"Test 120 Day Accts";#N/A,#N/A,FALSE,"Tickmarks"}</definedName>
    <definedName name="cane" hidden="1">{#N/A,#N/A,FALSE,"Aging Summary";#N/A,#N/A,FALSE,"Ratio Analysis";#N/A,#N/A,FALSE,"Test 120 Day Accts";#N/A,#N/A,FALSE,"Tickmarks"}</definedName>
    <definedName name="canncel2" localSheetId="4" hidden="1">{#N/A,#N/A,FALSE,"Aging Summary";#N/A,#N/A,FALSE,"Ratio Analysis";#N/A,#N/A,FALSE,"Test 120 Day Accts";#N/A,#N/A,FALSE,"Tickmarks"}</definedName>
    <definedName name="canncel2" hidden="1">{#N/A,#N/A,FALSE,"Aging Summary";#N/A,#N/A,FALSE,"Ratio Analysis";#N/A,#N/A,FALSE,"Test 120 Day Accts";#N/A,#N/A,FALSE,"Tickmarks"}</definedName>
    <definedName name="Capitalpb" localSheetId="4" hidden="1">#REF!</definedName>
    <definedName name="Capitalpb" hidden="1">#REF!</definedName>
    <definedName name="casa" localSheetId="4" hidden="1">'[26]#¡REF'!#REF!</definedName>
    <definedName name="casa" hidden="1">'[27]#¡REF'!#REF!</definedName>
    <definedName name="Cashpb" localSheetId="4" hidden="1">#REF!</definedName>
    <definedName name="Cashpb" hidden="1">#REF!</definedName>
    <definedName name="CAT" localSheetId="4" hidden="1">{#N/A,#N/A,FALSE,"Aging Summary";#N/A,#N/A,FALSE,"Ratio Analysis";#N/A,#N/A,FALSE,"Test 120 Day Accts";#N/A,#N/A,FALSE,"Tickmarks"}</definedName>
    <definedName name="CAT" hidden="1">{#N/A,#N/A,FALSE,"Aging Summary";#N/A,#N/A,FALSE,"Ratio Analysis";#N/A,#N/A,FALSE,"Test 120 Day Accts";#N/A,#N/A,FALSE,"Tickmarks"}</definedName>
    <definedName name="cb_Add_CalloutChart_24_opts" hidden="1">"1, 9, 1, False, 2, False, False, , 0, False, False, 1, 1"</definedName>
    <definedName name="cb_Add_CalloutChart_25_opts" hidden="1">"1, 10, 1, False, 2, False, False, , 0, False, True, 1, 1"</definedName>
    <definedName name="cb_Add_CalloutChart_26_opts" hidden="1">"1, 9, 1, False, 2, False, False, , 0, False, True, 1, 1"</definedName>
    <definedName name="cb_ALT_STACKED_COLUMNChart_22_opts" hidden="1">"1, 3, 1, False, 2, True, False, , 0, False, True, 1, 2"</definedName>
    <definedName name="cb_ALT_STACKED_COLUMNChart_23_opts" hidden="1">"1, 3, 1, False, 2, True, False, , 0, False, True, 1, 2"</definedName>
    <definedName name="cb_bChart595EC34_opts" hidden="1">"1, 9, 1, False, 2, False, False, , 0, False, True, 1, 1"</definedName>
    <definedName name="cb_bChart9876793_opts" hidden="1">"1, 2, 1, False, 2, False, False, , 0, False, False, 2, 2"</definedName>
    <definedName name="cb_Chart_1_opts" hidden="1">"1, 6, 1, False, 2, False, False, , 0, False, True, 1, 2"</definedName>
    <definedName name="cb_Chart_10_opts" hidden="1">"1, 8, 1, False, 2, False, False, , 0, False, False, 2, 2"</definedName>
    <definedName name="cb_Chart_100032_opts" hidden="1">"1, 10, 1, False, 2, True, False, , 0, False, False, 2, 2"</definedName>
    <definedName name="cb_Chart_10104_opts" hidden="1">"1, 5, 1, False, 2, True, False, , 0, True, False, 2, 1"</definedName>
    <definedName name="cb_Chart_10401_opts" hidden="1">"1, 5, 1, False, 2, False, False, , 0, True, False, 2, 1"</definedName>
    <definedName name="cb_Chart_10736_opts" hidden="1">"1, 10, 1, False, 2, False, False, , 0, False, False, 2, 2"</definedName>
    <definedName name="cb_Chart_11_opts" hidden="1">"1, 1, 1, False, 2, False, False, , 0, False, False, 2, 2"</definedName>
    <definedName name="cb_Chart_12_opts" hidden="1">"1, 8, 1, False, 2, False, False, , 0, False, False, 2, 2"</definedName>
    <definedName name="cb_Chart_13_opts" hidden="1">"1, 8, 1, False, 2, False, False, , 0, False, False, 2, 2"</definedName>
    <definedName name="cb_Chart_14_opts" hidden="1">"1, 8, 1, False, 2, False, False, , 0, False, False, 2, 2"</definedName>
    <definedName name="cb_Chart_15_opts" hidden="1">"2, 1, 2, True, 2, False, False, , 0, False, True, 1, 2"</definedName>
    <definedName name="cb_Chart_1501_opts" hidden="1">"1, 10, 1, False, 2, True, False, , 0, False, False, 2, 2"</definedName>
    <definedName name="cb_Chart_16_opts" hidden="1">"1, 8, 1, False, 2, False, False, , 0, False, False, 2, 2"</definedName>
    <definedName name="cb_Chart_1670_opts" hidden="1">"1, 5, 1, False, 2, True, False, , 0, False, False, 2, 1"</definedName>
    <definedName name="cb_Chart_17_opts" hidden="1">"1, 6, 1, False, 2, False, False, , 0, False, True, 2, 2"</definedName>
    <definedName name="cb_Chart_18_opts" hidden="1">"1, 9, 1, False, 2, False, False, , 0, False, False, 1, 1"</definedName>
    <definedName name="cb_Chart_19_opts" hidden="1">"1, 2, 1, False, 2, True, False, , 0, True, False, 2, 1"</definedName>
    <definedName name="cb_Chart_1opts1" hidden="1">"1, 9, 1, False, 2, False, True, , 1, False, True, 1, 1"</definedName>
    <definedName name="cb_Chart_2_opts" hidden="1">"1, 6, 1, False, 2, False, False, , 0, False, False, 1, 2"</definedName>
    <definedName name="cb_Chart_20_opts" hidden="1">"1, 9, 1, False, 2, False, False, , 0, False, False, 1, 1"</definedName>
    <definedName name="cb_Chart_21_opts" hidden="1">"1, 2, 1, False, 2, False, False, , 0, False, False, 2, 1"</definedName>
    <definedName name="cb_Chart_22_opts" hidden="1">"1, 2, 1, False, 2, True, False, , 0, False, False, 2, 1"</definedName>
    <definedName name="cb_Chart_22784_opts" hidden="1">"1, 9, 1, False, 2, False, False, , 0, False, True, 1, 2"</definedName>
    <definedName name="cb_Chart_23_opts" hidden="1">"1, 9, 1, False, 2, False, False, , 0, False, False, 1, 1"</definedName>
    <definedName name="cb_Chart_24_opts" hidden="1">"1, 2, 1, False, 2, False, False, , 0, False, False, 2, 1"</definedName>
    <definedName name="cb_Chart_24490_opts" hidden="1">"1, 10, 1, False, 2, True, False, , 0, False, False, 2, 2"</definedName>
    <definedName name="cb_Chart_25_opts" hidden="1">"1, 3, 1, False, 2, False, False, , 0, True, True, 1, 2"</definedName>
    <definedName name="cb_Chart_26_opts" hidden="1">"1, 8, 1, False, 2, False, False, , 0, False, False, 2, 2"</definedName>
    <definedName name="cb_Chart_26476_opts" hidden="1">"1, 1, 1, False, 2, True, False, , 0, False, False, 1, 2"</definedName>
    <definedName name="cb_Chart_27_opts" hidden="1">"1, 1, 1, False, 2, True, False, , 0, False, True, 1, 2"</definedName>
    <definedName name="cb_Chart_28_opts" hidden="1">"1, 3, 1, False, 2, True, False, , 0, False, True, 1, 2"</definedName>
    <definedName name="cb_Chart_28031_opts" hidden="1">"1, 1, 1, False, 2, True, False, , 0, False, False, 1, 2"</definedName>
    <definedName name="cb_Chart_28545_opts" hidden="1">"1, 5, 1, False, 2, True, False, , 0, False, True, 2, 1"</definedName>
    <definedName name="cb_Chart_29_opts" hidden="1">"1, 3, 1, False, 2, False, False, , 0, False, False, 1, 1"</definedName>
    <definedName name="cb_Chart_29053_opts" hidden="1">"1, 10, 1, False, 2, True, False, , 0, False, False, 2, 2"</definedName>
    <definedName name="cb_Chart_29913_opts" hidden="1">"1, 1, 1, False, 2, False, False, , 0, False, False, 1, 1"</definedName>
    <definedName name="cb_Chart_3_opts" hidden="1">"1, 1, 1, False, 2, True, False, , 0, False, False, 2, 2"</definedName>
    <definedName name="cb_Chart_30_opts" hidden="1">"1, 3, 1, False, 2, True, False, , 0, False, True, 1, 2"</definedName>
    <definedName name="cb_Chart_30292_opts" hidden="1">"1, 1, 1, False, 2, False, False, , 0, False, False, 1, 2"</definedName>
    <definedName name="cb_Chart_31_opts" hidden="1">"1, 1, 1, False, 2, True, False, , 0, True, True, 2, 2"</definedName>
    <definedName name="cb_Chart_32_opts" hidden="1">"1, 1, 1, False, 2, True, False, , 0, False, False, 2, 2"</definedName>
    <definedName name="cb_Chart_33_opts" hidden="1">"1, 1, 1, False, 2, True, False, , 0, False, True, 3, 2"</definedName>
    <definedName name="cb_Chart_34_opts" hidden="1">"1, 3, 1, False, 2, True, False, , 0, False, True, 2, 1"</definedName>
    <definedName name="cb_Chart_36498_opts" hidden="1">"1, 1, 1, False, 2, True, False, , 0, False, False, 1, 2"</definedName>
    <definedName name="cb_Chart_37450_opts" hidden="1">"1, 10, 1, False, 2, True, False, , 0, False, False, 2, 2"</definedName>
    <definedName name="cb_Chart_4_opts" hidden="1">"1, 7, 1, False, 2, False, False, , 0, False, True, 1, 2"</definedName>
    <definedName name="cb_Chart_40_opts" hidden="1">"1, 1, 1, False, 2, False, False, , 0, False, False, 3, 2"</definedName>
    <definedName name="cb_Chart_41_opts" hidden="1">"1, 10, 1, False, 2, True, False, , 0, False, False, 2, 1"</definedName>
    <definedName name="cb_Chart_41499_opts" hidden="1">"1, 10, 1, False, 2, True, False, , 0, False, False, 2, 2"</definedName>
    <definedName name="cb_Chart_42_opts" hidden="1">"1, 3, 1, False, 2, True, False, , 0, False, True, 1, 2"</definedName>
    <definedName name="cb_Chart_43_opts" hidden="1">"1, 10, 1, False, 2, True, False, , 0, False, False, 2, 1"</definedName>
    <definedName name="cb_Chart_4634_opts" hidden="1">"1, 10, 1, False, 2, True, False, , 0, False, False, 2, 2"</definedName>
    <definedName name="cb_Chart_4664_opts" hidden="1">"1, 5, 1, False, 2, True, False, , 0, False, True, 1, 2"</definedName>
    <definedName name="cb_Chart_46965_opts" hidden="1">"1, 1, 1, False, 2, False, False, , 0, False, False, 1, 1"</definedName>
    <definedName name="cb_Chart_48_opts" hidden="1">"2, 1, 2, True, 2, False, False, , 0, False, True, 1, 1"</definedName>
    <definedName name="cb_Chart_49_opts" hidden="1">"2, 1, 2, True, 2, False, False, , 0, False, True, 1, 1"</definedName>
    <definedName name="cb_Chart_5_opts" hidden="1">"1, 8, 1, False, 2, False, False, , 0, False, False, 1, 2"</definedName>
    <definedName name="cb_Chart_50_opts" hidden="1">"2, 1, 2, True, 2, False, False, , 0, False, True, 1, 1"</definedName>
    <definedName name="cb_Chart_51_opts" hidden="1">"1, 2, 1, False, 2, False, False, , 0, False, False, 2, 1"</definedName>
    <definedName name="cb_Chart_52_opts" hidden="1">"1, 2, 1, False, 2, False, False, , 0, False, False, 2, 1"</definedName>
    <definedName name="cb_Chart_52582_opts" hidden="1">"1, 1, 1, False, 2, False, False, , 0, False, False, 1, 2"</definedName>
    <definedName name="cb_Chart_53_opts" hidden="1">"1, 9, 1, False, 2, False, True, , 3, False, False, 1, 1"</definedName>
    <definedName name="cb_Chart_53437_opts" hidden="1">"1, 10, 1, False, 2, True, False, , 0, False, False, 2, 2"</definedName>
    <definedName name="cb_Chart_53482_opts" hidden="1">"1, 10, 1, False, 2, True, False, , 0, False, False, 2, 2"</definedName>
    <definedName name="cb_Chart_54_opts" hidden="1">"1, 2, 1, False, 2, False, False, , 0, False, False, 2, 1"</definedName>
    <definedName name="cb_Chart_5449_opts" hidden="1">"1, 1, 1, False, 2, False, False, , 0, False, False, 1, 1"</definedName>
    <definedName name="cb_Chart_55_opts" hidden="1">"1, 7, 1, False, 2, False, False, , 0, False, True, 2, 2"</definedName>
    <definedName name="cb_Chart_5723_opts" hidden="1">"1, 1, 1, False, 2, True, False, , 0, False, True, 1, 2"</definedName>
    <definedName name="cb_Chart_57613_opts" hidden="1">"1, 5, 1, False, 2, True, False, , 0, False, True, 2, 1"</definedName>
    <definedName name="cb_Chart_58046_opts" hidden="1">"1, 10, 1, False, 2, True, False, , 0, False, False, 2, 2"</definedName>
    <definedName name="cb_Chart_59010_opts" hidden="1">"1, 2, 1, False, 2, False, False, , 0, False, False, 2, 1"</definedName>
    <definedName name="cb_Chart_59340_opts" hidden="1">"1, 1, 1, False, 2, False, False, , 0, False, False, 1, 1"</definedName>
    <definedName name="cb_Chart_6_opts" hidden="1">"1, 10, 1, False, 2, True, False, , 0, False, False, 2, 2"</definedName>
    <definedName name="cb_Chart_62364_opts" hidden="1">"1, 1, 1, False, 2, True, False, , 0, False, False, 1, 2"</definedName>
    <definedName name="cb_Chart_64876_opts" hidden="1">"1, 1, 1, False, 2, True, False, , 0, False, False, 1, 2"</definedName>
    <definedName name="cb_Chart_66_opts" hidden="1">"1, 1, 1, False, 2, False, False, , 0, False, False, 1, 1"</definedName>
    <definedName name="cb_Chart_67711_opts" hidden="1">"1, 10, 1, False, 2, True, False, , 0, False, False, 2, 2"</definedName>
    <definedName name="cb_Chart_69605_opts" hidden="1">"1, 2, 1, False, 2, False, False, , 0, False, False, 2, 1"</definedName>
    <definedName name="cb_Chart_7_opts" hidden="1">"2, 1, 2, True, 2, False, False, , 0, False, True, 1, 2"</definedName>
    <definedName name="cb_Chart_70_opts" hidden="1">"1, 10, 1, False, 2, True, False, , 0, False, False, 1, 1"</definedName>
    <definedName name="cb_Chart_70648_opts" hidden="1">"1, 1, 1, False, 2, True, False, , 0, False, False, 2, 2"</definedName>
    <definedName name="cb_Chart_70997_opts" hidden="1">"1, 10, 1, False, 2, False, False, , 0, False, False, 1, 1"</definedName>
    <definedName name="cb_Chart_71_opts" hidden="1">"1, 10, 1, False, 2, False, False, , 0, False, False, 1, 1"</definedName>
    <definedName name="cb_Chart_72_opts" hidden="1">"1, 10, 1, False, 2, True, False, , 0, False, False, 1, 1"</definedName>
    <definedName name="cb_Chart_73_opts" hidden="1">"1, 10, 1, False, 2, False, False, , 0, False, False, 1, 1"</definedName>
    <definedName name="cb_Chart_76165_opts" hidden="1">"1, 10, 1, False, 2, True, False, , 0, False, False, 2, 2"</definedName>
    <definedName name="cb_Chart_76804_opts" hidden="1">"1, 1, 1, False, 2, False, False, , 0, False, False, 1, 1"</definedName>
    <definedName name="cb_Chart_77567_opts" hidden="1">"1, 10, 1, False, 2, False, False, , 0, False, False, 1, 1"</definedName>
    <definedName name="cb_Chart_79140_opts" hidden="1">"1, 10, 1, False, 2, True, False, , 0, False, False, 2, 2"</definedName>
    <definedName name="cb_Chart_79981_opts" hidden="1">"1, 5, 1, False, 2, True, False, , 0, True, False, 2, 1"</definedName>
    <definedName name="cb_Chart_8_opts" hidden="1">"1, 7, 1, False, 2, False, False, , 0, False, True, 2, 2"</definedName>
    <definedName name="cb_Chart_81541_opts" hidden="1">"1, 10, 1, False, 2, True, False, , 0, False, False, 2, 2"</definedName>
    <definedName name="cb_Chart_82552_opts" hidden="1">"1, 1, 1, False, 2, True, False, , 0, False, False, 1, 2"</definedName>
    <definedName name="cb_Chart_83072_opts" hidden="1">"1, 1, 1, False, 2, True, False, , 0, False, False, 1, 2"</definedName>
    <definedName name="cb_Chart_86354_opts" hidden="1">"1, 10, 1, False, 2, False, False, , 0, False, False, 1, 1"</definedName>
    <definedName name="cb_Chart_87236_opts" hidden="1">"1, 1, 1, False, 2, True, False, , 0, False, False, 1, 2"</definedName>
    <definedName name="cb_Chart_9_opts" hidden="1">"1, 8, 1, False, 2, False, False, , 0, False, False, 1, 1"</definedName>
    <definedName name="cb_Chart_91188_opts" hidden="1">"1, 8, 1, False, 2, False, False, , 0, False, False, 1, 2"</definedName>
    <definedName name="cb_Chart_95047_opts" hidden="1">"1, 1, 1, False, 2, False, False, , 0, False, False, 1, 2"</definedName>
    <definedName name="cb_Chart_96286_opts" hidden="1">"1, 10, 1, False, 2, True, False, , 0, False, False, 2, 2"</definedName>
    <definedName name="cb_Chart_98091_opts" hidden="1">"1, 2, 1, False, 2, False, False, , 0, False, False, 2, 1"</definedName>
    <definedName name="cb_Chart_98700_opts" hidden="1">"1, 8, 1, False, 2, False, False, , 0, False, False, 1, 2"</definedName>
    <definedName name="cb_Copy_Chart_w_New_DataChart_10_opts" hidden="1">"2, 1, 1, True, 4, False, False, , 0, False, False, 2, 2"</definedName>
    <definedName name="cb_Copy_Chart_w_New_DataChart_7_opts" hidden="1">"2, 1, 1, True, 4, False, False, , 0, False, False, 2, 2"</definedName>
    <definedName name="cb_Copy_Chart_w_New_DataChart_8_opts" hidden="1">"2, 1, 1, True, 4, False, False, , 0, False, False, 2, 2"</definedName>
    <definedName name="cb_Copy_Chart_w_New_DataChart_9_opts" hidden="1">"2, 1, 1, True, 4, False, False, , 0, False, False, 2, 2"</definedName>
    <definedName name="cb_Dimension_Pie_ChartsChart_1_opts" hidden="1">"1, 1, 1, False, 2, True, False, , 0, False, False, 2, 2"</definedName>
    <definedName name="cb_Dimension_Pie_ChartsChart_2_opts" hidden="1">"1, 10, 1, False, 2, True, False, , 0, False, False, 2, 2"</definedName>
    <definedName name="cb_Export_LegendChart_14_opts" hidden="1">"1, 10, 1, False, 2, True, False, , 0, False, False, 2, 2"</definedName>
    <definedName name="cb_Export_LegendChart_15_opts" hidden="1">"1, 10, 1, False, 2, True, False, , 0, False, False, 2, 2"</definedName>
    <definedName name="cb_PieChart_16_opts" hidden="1">"1, 10, 1, False, 2, True, False, , 0, False, False, 2, 2"</definedName>
    <definedName name="cb_sChart_1501_opts" hidden="1">"1, 1, 1, False, 2, True, False, , 0, False, False, 1, 2"</definedName>
    <definedName name="cb_sChart_26476_opts" hidden="1">"1, 4, 1, False, 2, True, False, , 0, False, False, 1, 2"</definedName>
    <definedName name="cb_sChart_28031_opts" hidden="1">"1, 4, 1, False, 2, True, False, , 0, False, False, 1, 1"</definedName>
    <definedName name="cb_sChart_29053_opts" hidden="1">"1, 2, 1, False, 2, False, False, , 0, False, False, 2, 1"</definedName>
    <definedName name="cb_sChart_29913_opts" hidden="1">"1, 3, 1, False, 2, False, False, , 0, False, True, 2, 2"</definedName>
    <definedName name="cb_sChart_30292_opts" hidden="1">"1, 1, 1, False, 2, True, False, , 0, False, False, 1, 2"</definedName>
    <definedName name="cb_sChart_36498_opts" hidden="1">"1, 3, 1, False, 2, False, False, , 0, False, False, 1, 2"</definedName>
    <definedName name="cb_sChart_37450_opts" hidden="1">"1, 5, 1, False, 2, True, False, , 0, False, True, 2, 1"</definedName>
    <definedName name="cb_sChart_41499_opts" hidden="1">"1, 2, 1, False, 2, False, False, , 0, False, False, 2, 1"</definedName>
    <definedName name="cb_sChart_4634_opts" hidden="1">"1, 2, 1, False, 2, False, False, , 0, False, False, 2, 1"</definedName>
    <definedName name="cb_sChart_46965_opts" hidden="1">"1, 1, 1, False, 2, False, False, , 0, False, False, 1, 1"</definedName>
    <definedName name="cb_sChart_52582_opts" hidden="1">"1, 5, 1, False, 2, False, False, , 0, False, True, 1, 2"</definedName>
    <definedName name="cb_sChart_53437_opts" hidden="1">"1, 9, 1, False, 2, False, False, , 0, False, True, 2, 2"</definedName>
    <definedName name="cb_sChart_5449_opts" hidden="1">"1, 3, 1, False, 2, False, False, , 0, False, True, 2, 2"</definedName>
    <definedName name="cb_sChart_5723_opts" hidden="1">"1, 3, 1, False, 2, False, False, , 0, False, True, 2, 2"</definedName>
    <definedName name="cb_sChart_58046_opts" hidden="1">"1, 9, 1, False, 2, False, False, , 0, False, True, 2, 2"</definedName>
    <definedName name="cb_sChart_59010_opts" hidden="1">"1, 5, 1, False, 2, True, False, , 0, False, False, 2, 1"</definedName>
    <definedName name="cb_sChart_59340_opts" hidden="1">"1, 3, 1, False, 2, False, False, , 0, False, True, 2, 2"</definedName>
    <definedName name="cb_sChart_62364_opts" hidden="1">"1, 3, 1, False, 2, False, False, , 0, False, True, 2, 2"</definedName>
    <definedName name="cb_sChart_64876_opts" hidden="1">"1, 5, 1, False, 2, True, False, , 0, False, False, 2, 2"</definedName>
    <definedName name="cb_sChart_70648_opts" hidden="1">"1, 8, 1, False, 2, False, False, , 0, False, False, 2, 2"</definedName>
    <definedName name="cb_sChart_70997_opts" hidden="1">"1, 2, 1, False, 2, False, False, , 0, False, False, 2, 1"</definedName>
    <definedName name="cb_sChart_76165_opts" hidden="1">"1, 2, 1, False, 2, False, False, , 0, False, False, 2, 1"</definedName>
    <definedName name="cb_sChart_76804_opts" hidden="1">"1, 3, 1, False, 2, False, False, , 0, False, True, 2, 2"</definedName>
    <definedName name="cb_sChart_77567_opts" hidden="1">"1, 1, 1, False, 2, True, False, , 0, False, False, 1, 2"</definedName>
    <definedName name="cb_sChart_79140_opts" hidden="1">"1, 5, 1, False, 2, False, False, , 0, False, True, 2, 1"</definedName>
    <definedName name="cb_sChart_81541_opts" hidden="1">"1, 2, 1, False, 2, False, False, , 0, False, False, 2, 1"</definedName>
    <definedName name="cb_sChart_82552_opts" hidden="1">"1, 4, 1, False, 2, True, False, , 0, False, False, 2, 1"</definedName>
    <definedName name="cb_sChart_83072_opts" hidden="1">"1, 4, 1, False, 2, True, False, , 0, False, False, 2, 1"</definedName>
    <definedName name="cb_sChart_86354_opts" hidden="1">"1, 4, 1, False, 2, True, False, , 0, False, False, 1, 1"</definedName>
    <definedName name="cb_sChart_87236_opts" hidden="1">"1, 1, 1, False, 2, False, False, , 0, False, False, 1, 1"</definedName>
    <definedName name="cb_sChart_95047_opts" hidden="1">"1, 6, 1, False, 2, False, False, , 0, False, True, 2, 2"</definedName>
    <definedName name="cb_sChart_96286_opts" hidden="1">"1, 2, 1, False, 2, False, False, , 0, False, False, 2, 1"</definedName>
    <definedName name="cb_sChart105F0196_opts" hidden="1">"1, 2, 1, False, 2, False, False, , 1, False, False, 2, 1"</definedName>
    <definedName name="cb_sChart10D6460A_opts" hidden="1">"1, 1, 1, False, 2, True, False, , 0, False, False, 1, 1"</definedName>
    <definedName name="cb_sChart10D65256_opts" hidden="1">"1, 1, 1, False, 2, True, False, , 0, False, False, 1, 1"</definedName>
    <definedName name="cb_sChart10D653EB_opts" hidden="1">"1, 1, 1, False, 2, True, False, , 0, False, False, 1, 1"</definedName>
    <definedName name="cb_sChart10D65893_opts" hidden="1">"1, 1, 1, False, 2, True, False, , 0, False, False, 1, 1"</definedName>
    <definedName name="cb_sChart12595BBC_opts" hidden="1">"1, 1, 1, False, 2, True, False, , 0, False, False, 2, 2"</definedName>
    <definedName name="cb_sChart12595E44_opts" hidden="1">"1, 3, 1, False, 2, True, False, , 0, True, False, 2, 2"</definedName>
    <definedName name="cb_sChart12D83A2_opts" hidden="1">"1, 1, 1, False, 2, False, False, , 0, False, True, 2, 2"</definedName>
    <definedName name="cb_sChart12D852C_opts" hidden="1">"1, 1, 1, False, 2, False, False, , 0, False, True, 2, 2"</definedName>
    <definedName name="cb_sChart12D89EB_opts" hidden="1">"1, 1, 1, False, 2, False, False, , 0, False, True, 2, 2"</definedName>
    <definedName name="cb_sChart12DAD51_opts" hidden="1">"1, 1, 1, False, 2, False, False, , 0, False, True, 2, 2"</definedName>
    <definedName name="cb_sChart12E7B7B_opts" hidden="1">"1, 1, 1, False, 2, True, False, , 0, False, True, 2, 2"</definedName>
    <definedName name="cb_sChart12E83C1_opts" hidden="1">"1, 1, 1, False, 2, False, False, , 0, False, True, 2, 1"</definedName>
    <definedName name="cb_sChart12E85B3_opts" hidden="1">"1, 1, 1, False, 2, False, False, , 0, False, True, 2, 2"</definedName>
    <definedName name="cb_sChart12E8C9E_opts" hidden="1">"1, 2, 1, False, 2, False, False, , 0, False, False, 2, 1"</definedName>
    <definedName name="cb_sChart12EA8E0_opts" hidden="1">"1, 1, 1, False, 2, True, False, , 0, False, False, 2, 2"</definedName>
    <definedName name="cb_sChart12EB078_opts" hidden="1">"1, 1, 1, False, 2, False, False, , 0, False, False, 2, 2"</definedName>
    <definedName name="cb_sChart12EBD15_opts" hidden="1">"1, 1, 1, False, 2, False, False, , 0, False, False, 2, 2"</definedName>
    <definedName name="cb_sChart12FE48A_opts" hidden="1">"1, 2, 1, False, 2, False, False, , 0, False, False, 2, 1"</definedName>
    <definedName name="cb_sChart12FE9EB_opts" hidden="1">"1, 1, 1, False, 2, False, False, , 0, False, False, 1, 2"</definedName>
    <definedName name="cb_sChart12FEDFD_opts" hidden="1">"1, 1, 1, False, 2, False, False, , 0, False, False, 1, 2"</definedName>
    <definedName name="cb_sChart12FF231_opts" hidden="1">"1, 1, 1, False, 2, False, False, , 0, False, False, 1, 2"</definedName>
    <definedName name="cb_sChart12FF8BF_opts" hidden="1">"1, 1, 1, False, 2, False, False, , 0, False, False, 1, 2"</definedName>
    <definedName name="cb_sChart12FF933_opts" hidden="1">"1, 3, 1, False, 2, False, False, , 0, False, False, 1, 2"</definedName>
    <definedName name="cb_sChart12FFC46_opts" hidden="1">"1, 1, 1, False, 2, False, False, , 0, False, False, 1, 2"</definedName>
    <definedName name="cb_sChart137B3ADD_opts" hidden="1">"1, 1, 1, False, 2, False, False, , 0, False, False, 1, 2"</definedName>
    <definedName name="cb_sChart13893CA8_opts" hidden="1">"1, 3, 1, False, 2, False, False, , 0, False, True, 1, 1"</definedName>
    <definedName name="cb_sChart138A89C6_opts" hidden="1">"1, 5, 1, False, 2, True, False, , 0, False, True, 1, 1"</definedName>
    <definedName name="cb_sChart138A98B2_opts" hidden="1">"1, 3, 1, False, 2, False, False, , 0, False, False, 1, 1"</definedName>
    <definedName name="cb_sChart138A9A2F_opts" hidden="1">"1, 5, 1, False, 2, False, False, , 0, False, False, 1, 1"</definedName>
    <definedName name="cb_sChart138B4149_opts" hidden="1">"1, 5, 1, False, 2, False, False, , 0, False, False, 1, 1"</definedName>
    <definedName name="cb_sChart1489E789_opts" hidden="1">"2, 1, 2, True, 2, False, False, , 0, False, True, 2, 2"</definedName>
    <definedName name="cb_sChart1489EC54_opts" hidden="1">"2, 1, 2, True, 2, False, False, , 0, False, True, 2, 2"</definedName>
    <definedName name="cb_sChart14E6EA1E_opts" hidden="1">"1, 9, 1, False, 2, False, False, , 0, False, False, 1, 2"</definedName>
    <definedName name="cb_sChart14E6EB91_opts" hidden="1">"1, 9, 1, False, 2, False, False, , 0, False, False, 1, 1"</definedName>
    <definedName name="cb_sChart14E6ED99_opts" hidden="1">"1, 9, 1, False, 2, False, False, , 0, False, False, 1, 1"</definedName>
    <definedName name="cb_sChart14E6F3EE_opts" hidden="1">"1, 9, 1, False, 2, False, False, , 0, False, False, 1, 1"</definedName>
    <definedName name="cb_sChart14E81502_opts" hidden="1">"1, 9, 1, False, 2, False, False, , 0, False, False, 1, 2"</definedName>
    <definedName name="cb_sChart14E81DF6_opts" hidden="1">"1, 9, 1, False, 2, False, False, , 0, False, False, 1, 2"</definedName>
    <definedName name="cb_sChart14E82800_opts" hidden="1">"1, 9, 1, False, 2, False, False, , 0, False, False, 1, 2"</definedName>
    <definedName name="cb_sChart14E83288_opts" hidden="1">"1, 9, 1, False, 2, False, False, , 0, False, False, 1, 2"</definedName>
    <definedName name="cb_sChart14E8F629_opts" hidden="1">"1, 9, 1, False, 2, False, False, , 0, False, False, 1, 2"</definedName>
    <definedName name="cb_sChart14F787E8_opts" hidden="1">"1, 9, 1, False, 2, False, False, , 0, False, False, 1, 2"</definedName>
    <definedName name="cb_sChart14F7947A_opts" hidden="1">"1, 9, 1, False, 2, False, False, , 0, False, False, 1, 2"</definedName>
    <definedName name="cb_sChart14F79A09_opts" hidden="1">"1, 9, 1, False, 2, False, False, , 0, False, False, 1, 2"</definedName>
    <definedName name="cb_sChart14FA60AB_opts" hidden="1">"1, 9, 1, False, 2, False, False, , 0, False, False, 1, 2"</definedName>
    <definedName name="cb_sChart14FA650D_opts" hidden="1">"1, 9, 1, False, 2, False, False, , 0, False, False, 1, 2"</definedName>
    <definedName name="cb_sChart1501ACE3_opts" hidden="1">"1, 8, 1, False, 2, False, False, , 0, False, False, 1, 2"</definedName>
    <definedName name="cb_sChart1501AEF7_opts" hidden="1">"1, 9, 1, False, 2, False, False, , 0, False, False, 1, 2"</definedName>
    <definedName name="cb_sChart1501DCE6_opts" hidden="1">"1, 9, 1, False, 2, False, False, , 0, False, False, 1, 2"</definedName>
    <definedName name="cb_sChart1501EF92_opts" hidden="1">"1, 9, 1, False, 2, False, False, , 0, False, False, 1, 2"</definedName>
    <definedName name="cb_sChart1501F8CB_opts" hidden="1">"1, 9, 1, False, 2, False, False, , 0, False, False, 1, 2"</definedName>
    <definedName name="cb_sChart150208AA_opts" hidden="1">"1, 9, 1, False, 2, False, False, , 0, False, False, 1, 2"</definedName>
    <definedName name="cb_sChart15020EC4_opts" hidden="1">"1, 9, 1, False, 2, False, False, , 0, False, False, 1, 2"</definedName>
    <definedName name="cb_sChart150212BF_opts" hidden="1">"1, 9, 1, False, 2, False, False, , 0, False, False, 1, 2"</definedName>
    <definedName name="cb_sChart15021F68_opts" hidden="1">"1, 9, 1, False, 2, False, False, , 0, False, False, 1, 1"</definedName>
    <definedName name="cb_sChart15022484_opts" hidden="1">"1, 9, 1, False, 2, False, False, , 0, False, False, 1, 2"</definedName>
    <definedName name="cb_sChart150226F5_opts" hidden="1">"1, 9, 1, False, 2, False, False, , 0, False, False, 1, 2"</definedName>
    <definedName name="cb_sChart15144595_opts" hidden="1">"1, 9, 1, False, 2, False, False, , 0, False, False, 1, 2"</definedName>
    <definedName name="cb_sChart15145615_opts" hidden="1">"1, 9, 1, False, 2, False, False, , 0, False, False, 1, 2"</definedName>
    <definedName name="cb_sChart151464B0_opts" hidden="1">"1, 9, 1, False, 2, False, False, , 0, False, False, 1, 2"</definedName>
    <definedName name="cb_sChart15146FA1_opts" hidden="1">"1, 9, 1, False, 2, False, False, , 0, False, False, 1, 2"</definedName>
    <definedName name="cb_sChart15149A94_opts" hidden="1">"1, 9, 1, False, 2, False, False, , 0, False, False, 1, 2"</definedName>
    <definedName name="cb_sChart1514EEC3_opts" hidden="1">"1, 9, 1, False, 2, False, False, , 0, False, False, 1, 2"</definedName>
    <definedName name="cb_sChart1514F2E0_opts" hidden="1">"1, 9, 1, False, 2, False, False, , 0, False, False, 1, 2"</definedName>
    <definedName name="cb_sChart151510A0_opts" hidden="1">"1, 9, 1, False, 2, False, False, , 0, False, False, 1, 2"</definedName>
    <definedName name="cb_sChart15154C37_opts" hidden="1">"1, 9, 1, False, 2, False, False, , 0, False, False, 1, 2"</definedName>
    <definedName name="cb_sChart15157034_opts" hidden="1">"1, 9, 1, False, 2, False, False, , 0, False, False, 1, 2"</definedName>
    <definedName name="cb_sChart1515F81B_opts" hidden="1">"1, 9, 1, False, 2, False, False, , 0, False, False, 1, 2"</definedName>
    <definedName name="cb_sChart1515F9EA_opts" hidden="1">"1, 9, 1, False, 2, False, False, , 0, False, False, 1, 2"</definedName>
    <definedName name="cb_sChart15161029_opts" hidden="1">"1, 9, 1, False, 2, False, False, , 0, False, False, 1, 2"</definedName>
    <definedName name="cb_sChart15163773_opts" hidden="1">"1, 9, 1, False, 2, False, False, , 0, False, False, 1, 2"</definedName>
    <definedName name="cb_sChart15164F8C_opts" hidden="1">"1, 9, 1, False, 2, False, False, , 0, False, False, 1, 2"</definedName>
    <definedName name="cb_sChart15165265_opts" hidden="1">"1, 9, 1, False, 2, False, False, , 0, False, False, 1, 2"</definedName>
    <definedName name="cb_sChart15166173_opts" hidden="1">"1, 9, 1, False, 2, False, False, , 0, False, False, 1, 2"</definedName>
    <definedName name="cb_sChart1516A84C_opts" hidden="1">"1, 9, 1, False, 2, False, False, , 0, False, False, 1, 2"</definedName>
    <definedName name="cb_sChart155036A2_opts" hidden="1">"1, 1, 1, False, 2, True, False, , 0, False, False, 1, 1"</definedName>
    <definedName name="cb_sChart16EBA7BA_opts" hidden="1">"1, 1, 1, False, 2, True, False, , 0, False, True, 1, 2"</definedName>
    <definedName name="cb_sChart170B6A9B_opts" hidden="1">"1, 1, 1, False, 2, False, False, , 0, False, True, 1, 1"</definedName>
    <definedName name="cb_sChart170B6F37_opts" hidden="1">"1, 1, 1, False, 2, False, False, , 0, False, False, 1, 1"</definedName>
    <definedName name="cb_sChart170B7907_opts" hidden="1">"1, 1, 1, False, 2, False, False, , 0, False, True, 1, 1"</definedName>
    <definedName name="cb_sChart18009FE8_opts" hidden="1">"1, 1, 1, False, 2, False, False, , 0, False, False, 1, 1"</definedName>
    <definedName name="cb_sChart1801153B_opts" hidden="1">"1, 1, 1, False, 2, False, False, , 0, False, True, 1, 1"</definedName>
    <definedName name="cb_sChart181DCCD8_opts" hidden="1">"1, 9, 1, False, 2, False, False, , 0, False, True, 1, 2"</definedName>
    <definedName name="cb_sChart181DCFF7_opts" hidden="1">"1, 3, 1, False, 2, True, False, , 0, True, True, 2, 1"</definedName>
    <definedName name="cb_sChart181DDD93_opts" hidden="1">"1, 3, 1, False, 2, True, False, , 0, True, True, 2, 1"</definedName>
    <definedName name="cb_sChart181DDEEE_opts" hidden="1">"1, 3, 1, False, 2, True, False, , 0, True, True, 2, 1"</definedName>
    <definedName name="cb_sChart181DE1C7_opts" hidden="1">"1, 10, 1, False, 2, True, False, , 0, False, True, 2, 1"</definedName>
    <definedName name="cb_sChart181E8791_opts" hidden="1">"2, 1, 2, True, 2, True, False, , 0, False, True, 1, 2"</definedName>
    <definedName name="cb_sChart181E96D9_opts" hidden="1">"1, 9, 1, False, 2, False, False, , 0, False, True, 1, 2"</definedName>
    <definedName name="cb_sChart19550B88_opts" hidden="1">"1, 1, 1, False, 2, False, False, , 0, False, False, 1, 1"</definedName>
    <definedName name="cb_sChart1955183C_opts" hidden="1">"2, 1, 1, True, 2, False, False, , 0, False, False, 1, 1"</definedName>
    <definedName name="cb_sChart19551C4E_opts" hidden="1">"2, 1, 1, True, 2, True, False, , 0, False, False, 1, 1"</definedName>
    <definedName name="cb_sChart1955C01A_opts" hidden="1">"2, 1, 1, False, 2, False, False, , 0, False, True, 1, 1"</definedName>
    <definedName name="cb_sChart1955C1C7_opts" hidden="1">"2, 1, 1, True, 2, False, False, , 0, False, True, 1, 1"</definedName>
    <definedName name="cb_sChart19923D89_opts" hidden="1">"2, 1, 1, True, 2, True, False, , 0, False, True, 1, 1"</definedName>
    <definedName name="cb_sChart19929A0A_opts" hidden="1">"2, 1, 1, True, 2, True, False, , 0, False, True, 1, 1"</definedName>
    <definedName name="cb_sChart1992C0F7_opts" hidden="1">"1, 9, 1, False, 2, False, False, , 0, False, True, 1, 1"</definedName>
    <definedName name="cb_sChart1992C740_opts" hidden="1">"2, 1, 1, True, 3, True, False, , 0, False, True, 1, 1"</definedName>
    <definedName name="cb_sChart1992C9C8_opts" hidden="1">"2, 1, 1, True, 2, True, False, , 0, False, True, 1, 1"</definedName>
    <definedName name="cb_sChart19EB7A17_opts" hidden="1">"1, 3, 1, False, 2, False, False, , 0, False, True, 1, 1"</definedName>
    <definedName name="cb_sChart19EB7D70_opts" hidden="1">"1, 5, 1, False, 2, False, False, , 0, False, True, 1, 1"</definedName>
    <definedName name="cb_sChart19EB7F61_opts" hidden="1">"1, 3, 1, False, 2, False, False, , 0, False, True, 1, 1"</definedName>
    <definedName name="cb_sChart1AC0211C_opts" hidden="1">"1, 1, 1, False, 2, False, False, , 0, False, False, 2, 2"</definedName>
    <definedName name="cb_sChart1AC021B3_opts" hidden="1">"1, 1, 1, False, 2, False, False, , 0, False, False, 2, 2"</definedName>
    <definedName name="cb_sChart1AC02226_opts" hidden="1">"1, 1, 1, False, 2, False, False, , 0, False, False, 2, 2"</definedName>
    <definedName name="cb_sChart1AC02446_opts" hidden="1">"1, 1, 1, False, 2, True, False, , 0, False, True, 2, 2"</definedName>
    <definedName name="cb_sChart1AC02765_opts" hidden="1">"1, 1, 1, False, 2, True, False, , 0, False, True, 2, 2"</definedName>
    <definedName name="cb_sChart1AC027D9_opts" hidden="1">"1, 1, 1, False, 2, True, False, , 0, False, True, 2, 2"</definedName>
    <definedName name="cb_sChart1B0137B5_opts" hidden="1">"1, 1, 1, False, 2, False, False, , 0, False, False, 1, 1"</definedName>
    <definedName name="cb_sChart1B0F4031_opts" hidden="1">"1, 1, 1, False, 2, False, False, , 0, False, False, 2, 2"</definedName>
    <definedName name="cb_sChart1B0F428B_opts" hidden="1">"1, 1, 1, False, 2, False, False, , 0, False, True, 2, 2"</definedName>
    <definedName name="cb_sChart1B0F43A1_opts" hidden="1">"1, 1, 1, False, 2, False, False, , 0, False, True, 2, 2"</definedName>
    <definedName name="cb_sChart1B0F4883_opts" hidden="1">"1, 1, 1, False, 2, False, False, , 0, False, True, 2, 2"</definedName>
    <definedName name="cb_sChart1B0F4A52_opts" hidden="1">"1, 1, 1, False, 2, False, False, , 0, False, True, 2, 2"</definedName>
    <definedName name="cb_sChart1B0F5252_opts" hidden="1">"1, 1, 1, False, 2, False, False, , 0, False, True, 2, 2"</definedName>
    <definedName name="cb_sChart1B34D814_opts" hidden="1">"1, 1, 1, False, 2, True, False, , 0, False, False, 1, 1"</definedName>
    <definedName name="cb_sChart1B34D894_opts" hidden="1">"1, 1, 1, False, 2, True, False, , 0, False, False, 1, 2"</definedName>
    <definedName name="cb_sChart1B34D987_opts" hidden="1">"1, 1, 1, False, 2, False, False, , 0, False, False, 1, 2"</definedName>
    <definedName name="cb_sChart1B7AB11_opts" hidden="1">"1, 7, 1, False, 2, False, False, , 0, False, True, 1, 1"</definedName>
    <definedName name="cb_sChart1B7ECF0_opts" hidden="1">"1, 9, 1, False, 2, False, False, , 0, False, False, 1, 1"</definedName>
    <definedName name="cb_sChart1B8AF1F_opts" hidden="1">"1, 9, 1, False, 2, False, True, , 0, False, False, 1, 1"</definedName>
    <definedName name="cb_sChart1B99DE1_opts" hidden="1">"1, 7, 1, False, 2, False, False, , 0, False, True, 1, 2"</definedName>
    <definedName name="cb_sChart1B9A4AFE_opts" hidden="1">"1, 9, 1, False, 2, False, False, , 0, False, False, 1, 2"</definedName>
    <definedName name="cb_sChart1BA1DC3F_opts" hidden="1">"1, 9, 1, False, 2, False, False, , 0, False, False, 1, 2"</definedName>
    <definedName name="cb_sChart1BA8AA_opts" hidden="1">"1, 1, 1, False, 2, False, False, , 0, False, False, 1, 2"</definedName>
    <definedName name="cb_sChart1BADD1_opts" hidden="1">"1, 1, 1, False, 2, False, False, , 0, False, False, 2, 2"</definedName>
    <definedName name="cb_sChart1C1E3875_opts" hidden="1">"1, 3, 1, False, 2, True, False, , 0, False, True, 1, 1"</definedName>
    <definedName name="cb_sChart1C1E3945_opts" hidden="1">"1, 5, 1, False, 2, True, False, , 0, False, True, 1, 1"</definedName>
    <definedName name="cb_sChart1C1E3ADA_opts" hidden="1">"1, 5, 1, False, 2, True, False, , 0, False, True, 1, 1"</definedName>
    <definedName name="cb_sChart1C1E4E34_opts" hidden="1">"1, 4, 1, False, 2, True, False, , 0, False, False, 1, 1"</definedName>
    <definedName name="cb_sChart1C1E5685_opts" hidden="1">"1, 4, 1, False, 2, True, False, , 0, False, True, 3, 1"</definedName>
    <definedName name="cb_sChart1C1E5778_opts" hidden="1">"1, 1, 1, False, 2, True, False, , 0, False, True, 3, 1"</definedName>
    <definedName name="cb_sChart1C1E580F_opts" hidden="1">"1, 4, 1, False, 2, True, False, , 0, False, True, 3, 1"</definedName>
    <definedName name="cb_sChart1C1E58D4_opts" hidden="1">"1, 4, 1, False, 2, True, False, , 0, False, True, 3, 1"</definedName>
    <definedName name="cb_sChart1C94B61D_opts" hidden="1">"1, 9, 3, False, 2, False, False, , 0, False, True, 1, 1"</definedName>
    <definedName name="cb_sChart1C94BA0C_opts" hidden="1">"1, 1, 1, False, 2, True, False, , 0, False, True, 1, 1"</definedName>
    <definedName name="cb_sChart1C94BFE1_opts" hidden="1">"1, 9, 1, False, 2, False, False, , 0, False, True, 1, 1"</definedName>
    <definedName name="cb_sChart1CAAAF_opts" hidden="1">"1, 1, 1, False, 2, False, False, , 0, False, False, 3, 2"</definedName>
    <definedName name="cb_sChart1CC73911_opts" hidden="1">"1, 4, 1, False, 2, True, False, , 0, False, False, 1, 1"</definedName>
    <definedName name="cb_sChart1CC73F09_opts" hidden="1">"1, 5, 1, False, 2, True, False, , 0, False, False, 1, 1"</definedName>
    <definedName name="cb_sChart1CC7539B_opts" hidden="1">"1, 5, 1, False, 2, True, False, , 0, False, False, 1, 1"</definedName>
    <definedName name="cb_sChart1CC78F1B_opts" hidden="1">"1, 5, 1, False, 2, True, False, , 0, False, False, 1, 1"</definedName>
    <definedName name="cb_sChart1CC7CC46_opts" hidden="1">"1, 5, 1, False, 2, True, False, , 0, False, False, 1, 1"</definedName>
    <definedName name="cb_sChart1CC916DC_opts" hidden="1">"1, 10, 1, False, 2, False, False, , 0, False, False, 1, 1"</definedName>
    <definedName name="cb_sChart1D0218BA_opts" hidden="1">"1, 1, 1, False, 2, False, False, , 0, False, False, 1, 1"</definedName>
    <definedName name="cb_sChart1D0219E7_opts" hidden="1">"1, 1, 1, False, 2, False, False, , 0, False, False, 1, 1"</definedName>
    <definedName name="cb_sChart1D022117_opts" hidden="1">"1, 1, 1, False, 2, False, False, , 0, False, False, 1, 1"</definedName>
    <definedName name="cb_sChart1D02CAAE_opts" hidden="1">"1, 10, 1, False, 2, False, False, , 0, False, False, 1, 1"</definedName>
    <definedName name="cb_sChart1D03E238_opts" hidden="1">"1, 1, 1, False, 2, False, False, , 0, False, False, 1, 1"</definedName>
    <definedName name="cb_sChart1D03E90C_opts" hidden="1">"1, 1, 1, False, 2, False, False, , 0, False, False, 1, 1"</definedName>
    <definedName name="cb_sChart1D05BD_opts" hidden="1">"1, 4, 1, False, 2, True, False, , 0, False, False, 2, 1"</definedName>
    <definedName name="cb_sChart1D0E49_opts" hidden="1">"1, 1, 1, False, 2, True, False, , 0, False, True, 2, 1"</definedName>
    <definedName name="cb_sChart1D0EF7_opts" hidden="1">"1, 5, 1, False, 2, True, False, , 0, False, True, 2, 1"</definedName>
    <definedName name="cb_sChart1D1405AB_opts" hidden="1">"1, 10, 1, False, 2, False, False, , 0, False, False, 1, 1"</definedName>
    <definedName name="cb_sChart1D1426E6_opts" hidden="1">"1, 10, 1, False, 2, False, False, , 0, False, False, 1, 1"</definedName>
    <definedName name="cb_sChart1D14336C_opts" hidden="1">"1, 10, 1, False, 2, False, False, , 0, False, False, 1, 1"</definedName>
    <definedName name="cb_sChart1D14587E_opts" hidden="1">"1, 10, 1, False, 2, False, False, , 0, False, False, 1, 1"</definedName>
    <definedName name="cb_sChart1D3AE8_opts" hidden="1">"1, 6, 1, False, 2, False, False, , 0, False, True, 2, 2"</definedName>
    <definedName name="cb_sChart1D3EEF_opts" hidden="1">"1, 7, 1, False, 2, False, False, , 0, False, True, 2, 2"</definedName>
    <definedName name="cb_sChart1D41EA_opts" hidden="1">"1, 8, 1, False, 2, False, False, , 0, False, False, 2, 2"</definedName>
    <definedName name="cb_sChart1D5891_opts" hidden="1">"1, 9, 1, False, 2, False, False, , 0, False, True, 2, 2"</definedName>
    <definedName name="cb_sChart1D9CE2_opts" hidden="1">"1, 10, 1, False, 2, True, False, , 0, False, False, 2, 2"</definedName>
    <definedName name="cb_sChart1DA03A_opts" hidden="1">"2, 1, 1, True, 3, False, False, , 0, False, True, 1, 2"</definedName>
    <definedName name="cb_sChart1DA590_opts" hidden="1">"2, 1, 1, True, 3, False, False, , 0, False, True, 2, 2"</definedName>
    <definedName name="cb_sChart1DB9B8D4_opts" hidden="1">"1, 10, 1, False, 2, False, False, , 0, False, False, 1, 1"</definedName>
    <definedName name="cb_sChart1DB9C5CE_opts" hidden="1">"1, 10, 1, False, 2, False, False, , 0, False, False, 1, 1"</definedName>
    <definedName name="cb_sChart1DBAAD_opts" hidden="1">"2, 1, 2, True, 2, False, False, , 0, False, True, 1, 2"</definedName>
    <definedName name="cb_sChart1DBB89_opts" hidden="1">"2, 1, 2, True, 2, False, False, , 0, False, True, 1, 1"</definedName>
    <definedName name="cb_sChart1DBCD0EE_opts" hidden="1">"1, 10, 1, False, 2, False, False, , 0, False, False, 1, 1"</definedName>
    <definedName name="cb_sChart1DBCD418_opts" hidden="1">"1, 10, 1, False, 2, False, False, , 0, False, False, 1, 1"</definedName>
    <definedName name="cb_sChart1DCA97_opts" hidden="1">"2, 1, 1, True, 2, False, False, , 0, False, True, 2, 1"</definedName>
    <definedName name="cb_sChart1DCCF1_opts" hidden="1">"2, 1, 1, True, 2, False, False, , 0, False, True, 1, 2"</definedName>
    <definedName name="cb_sChart1DE61B2E_opts" hidden="1">"1, 5, 1, False, 2, True, False, , 0, False, False, 1, 1"</definedName>
    <definedName name="cb_sChart1DE61F85_opts" hidden="1">"1, 4, 1, False, 2, True, False, , 0, False, False, 1, 1"</definedName>
    <definedName name="cb_sChart1DE62010_opts" hidden="1">"1, 5, 1, False, 2, True, False, , 0, False, False, 1, 1"</definedName>
    <definedName name="cb_sChart1DE624C3_opts" hidden="1">"1, 5, 1, False, 2, True, False, , 0, False, False, 1, 1"</definedName>
    <definedName name="cb_sChart1DE6423E_opts" hidden="1">"1, 5, 1, False, 2, True, False, , 0, False, False, 1, 1"</definedName>
    <definedName name="cb_sChart1E1206_opts" hidden="1">"2, 1, 3, False, 2, False, False, , 0, False, True, 2, 2"</definedName>
    <definedName name="cb_sChart1E17F2_opts" hidden="1">"1, 9, 1, False, 2, False, False, , 0, False, True, 1, 1"</definedName>
    <definedName name="cb_sChart1E2D49_opts" hidden="1">"1, 10, 1, False, 2, True, False, , 0, False, False, 3, 2"</definedName>
    <definedName name="cb_sChart1E2DEB_opts" hidden="1">"1, 10, 1, False, 2, True, False, , 0, False, False, 2, 2"</definedName>
    <definedName name="cb_sChart1E3944_opts" hidden="1">"1, 10, 1, False, 2, True, False, , 0, False, False, 2, 2"</definedName>
    <definedName name="cb_sChart1E3BE4_opts" hidden="1">"1, 10, 1, False, 2, True, False, , 0, False, False, 2, 2"</definedName>
    <definedName name="cb_sChart1E3E3D_opts" hidden="1">"1, 10, 1, False, 2, True, False, , 0, False, False, 1, 2"</definedName>
    <definedName name="cb_sChart1E4314_opts" hidden="1">"1, 10, 1, False, 2, True, False, , 0, False, False, 2, 2"</definedName>
    <definedName name="cb_sChart1E4E56_opts" hidden="1">"1, 1, 1, False, 2, False, False, , 0, False, False, 2, 2"</definedName>
    <definedName name="cb_sChart1E5372_opts" hidden="1">"1, 1, 1, False, 2, True, False, , 0, False, True, 2, 2"</definedName>
    <definedName name="cb_sChart1E5975_opts" hidden="1">"2, 1, 2, True, 2, False, False, , 0, False, True, 1, 2"</definedName>
    <definedName name="cb_sChart1E5C43_opts" hidden="1">"2, 1, 2, True, 2, False, False, , 0, False, True, 2, 2"</definedName>
    <definedName name="cb_sChart1E5F4A_opts" hidden="1">"2, 1, 2, True, 2, False, False, , 0, False, True, 1, 2"</definedName>
    <definedName name="cb_sChart23F891A_opts" hidden="1">"1, 9, 1, False, 2, False, False, , 0, False, True, 1, 1"</definedName>
    <definedName name="cb_sChart24ED245_opts" hidden="1">"1, 9, 1, False, 2, False, False, , 0, False, True, 1, 1"</definedName>
    <definedName name="cb_sChart24ED930_opts" hidden="1">"1, 9, 1, False, 2, False, False, , 0, False, False, 1, 1"</definedName>
    <definedName name="cb_sChart26CA498_opts" hidden="1">"1, 9, 1, False, 2, False, False, , 0, False, False, 1, 1"</definedName>
    <definedName name="cb_sChart27D31D5_opts" hidden="1">"1, 9, 1, False, 2, False, False, , 0, False, True, 1, 1"</definedName>
    <definedName name="cb_sChart27D3990_opts" hidden="1">"1, 9, 1, False, 2, False, False, , 0, False, True, 1, 1"</definedName>
    <definedName name="cb_sChart2A64D8F_opts" hidden="1">"1, 8, 1, False, 2, False, False, , 0, False, True, 1, 1"</definedName>
    <definedName name="cb_sChart2A65748_opts" hidden="1">"1, 8, 1, False, 2, False, False, , 0, False, True, 1, 1"</definedName>
    <definedName name="cb_sChart2A667D4_opts" hidden="1">"1, 8, 1, False, 2, False, False, , 0, False, True, 1, 1"</definedName>
    <definedName name="cb_sChart2A66D9D_opts" hidden="1">"1, 8, 1, False, 2, False, False, , 0, False, True, 1, 1"</definedName>
    <definedName name="cb_sChart2A67124_opts" hidden="1">"2, 1, 3, False, 2, False, False, , 0, False, True, 1, 1"</definedName>
    <definedName name="cb_sChart2A673A1_opts" hidden="1">"1, 8, 1, False, 2, False, False, , 0, False, True, 1, 1"</definedName>
    <definedName name="cb_sChart2A67A0C_opts" hidden="1">"1, 8, 1, False, 2, False, False, , 0, False, True, 1, 1"</definedName>
    <definedName name="cb_sChart2A68670_opts" hidden="1">"1, 8, 1, False, 2, False, False, , 0, False, True, 1, 1"</definedName>
    <definedName name="cb_sChart2A6C43D_opts" hidden="1">"1, 9, 1, False, 2, False, False, , 0, False, True, 1, 1"</definedName>
    <definedName name="cb_sChart2A74E8A_opts" hidden="1">"1, 9, 1, False, 2, False, False, , 0, False, True, 1, 1"</definedName>
    <definedName name="cb_sChart2A76BA8_opts" hidden="1">"1, 9, 1, False, 2, False, False, , 0, False, True, 1, 1"</definedName>
    <definedName name="cb_sChart2D6F93B_opts" hidden="1">"1, 9, 1, False, 2, False, False, , 0, False, True, 1, 1"</definedName>
    <definedName name="cb_sChart2D714FE_opts" hidden="1">"1, 9, 1, False, 2, False, False, , 0, False, True, 1, 2"</definedName>
    <definedName name="cb_sChart2D737E5_opts" hidden="1">"1, 9, 1, False, 2, False, False, , 0, False, False, 1, 2"</definedName>
    <definedName name="cb_sChart2D73A28_opts" hidden="1">"1, 9, 1, False, 2, False, False, , 0, False, True, 1, 1"</definedName>
    <definedName name="cb_sChart2D759D9_opts" hidden="1">"1, 10, 1, False, 2, False, False, , 0, False, False, 1, 2"</definedName>
    <definedName name="cb_sChart2D76823_opts" hidden="1">"1, 9, 1, False, 2, False, False, , 0, False, True, 1, 2"</definedName>
    <definedName name="cb_sChart2D76BFA_opts" hidden="1">"1, 9, 1, False, 2, False, False, , 0, False, True, 1, 2"</definedName>
    <definedName name="cb_sChart2D9FB96_opts" hidden="1">"1, 9, 1, False, 2, False, False, , 0, False, True, 1, 2"</definedName>
    <definedName name="cb_sChart2D9FE6F_opts" hidden="1">"1, 9, 1, False, 2, False, False, , 0, False, True, 1, 2"</definedName>
    <definedName name="cb_sChart2DA6F48_opts" hidden="1">"1, 9, 1, False, 2, False, False, , 0, False, True, 1, 2"</definedName>
    <definedName name="cb_sChart2DAB5B8_opts" hidden="1">"1, 7, 1, False, 2, False, False, , 0, False, True, 1, 1"</definedName>
    <definedName name="cb_sChart2DAC2D5_opts" hidden="1">"1, 7, 1, False, 2, False, False, , 0, False, True, 1, 1"</definedName>
    <definedName name="cb_sChart2DADDDE_opts" hidden="1">"1, 7, 1, False, 2, False, False, , 0, False, False, 1, 1"</definedName>
    <definedName name="cb_sChart2DADE5D_opts" hidden="1">"1, 7, 1, False, 2, False, False, , 0, False, True, 1, 1"</definedName>
    <definedName name="cb_sChart2DAF358_opts" hidden="1">"1, 7, 1, False, 2, False, False, , 0, False, True, 1, 1"</definedName>
    <definedName name="cb_sChart2DB05D6_opts" hidden="1">"1, 7, 1, False, 2, False, False, , 0, False, True, 1, 1"</definedName>
    <definedName name="cb_sChart2DBCB46_opts" hidden="1">"1, 7, 1, False, 2, False, False, , 0, False, True, 1, 1"</definedName>
    <definedName name="cb_sChart2E6278B_opts" hidden="1">"1, 9, 1, False, 2, False, False, , 0, False, True, 1, 1"</definedName>
    <definedName name="cb_sChart2EB0678_opts" hidden="1">"1, 1, 1, False, 2, True, False, , 0, False, True, 2, 2"</definedName>
    <definedName name="cb_sChart2F3EBCE_opts" hidden="1">"2, 1, 1, False, 2, False, False, , 0, False, True, 2, 2"</definedName>
    <definedName name="cb_sChart2F3F63F_opts" hidden="1">"1, 5, 1, False, 2, True, False, , 0, False, False, 1, 1"</definedName>
    <definedName name="cb_sChart2F3F90D_opts" hidden="1">"1, 5, 1, False, 2, True, False, , 0, False, False, 2, 2"</definedName>
    <definedName name="cb_sChart2F46DBE_opts" hidden="1">"2, 1, 1, True, 2, False, False, , 0, False, True, 1, 2"</definedName>
    <definedName name="cb_sChart2F470D1_opts" hidden="1">"2, 1, 1, False, 2, True, False, , 0, False, True, 1, 2"</definedName>
    <definedName name="cb_sChart2F4952A_opts" hidden="1">"1, 5, 1, False, 2, False, False, , 0, False, False, 1, 1"</definedName>
    <definedName name="cb_sChart2F49CDA_opts" hidden="1">"1, 5, 1, False, 2, False, False, , 0, False, False, 1, 1"</definedName>
    <definedName name="cb_sChart2F4A3D0_opts" hidden="1">"1, 5, 1, False, 2, False, False, , 0, False, False, 1, 1"</definedName>
    <definedName name="cb_sChart2F4A9B1_opts" hidden="1">"1, 5, 1, False, 2, False, False, , 0, False, False, 1, 1"</definedName>
    <definedName name="cb_sChart2F65E86_opts" hidden="1">"1, 1, 1, False, 2, True, False, , 0, False, False, 2, 2"</definedName>
    <definedName name="cb_sChart2F6A8C2_opts" hidden="1">"1, 1, 1, False, 2, True, False, , 0, False, False, 1, 2"</definedName>
    <definedName name="cb_sChart2F6AAB4_opts" hidden="1">"1, 1, 1, False, 2, True, False, , 0, False, True, 1, 2"</definedName>
    <definedName name="cb_sChart2F6B601_opts" hidden="1">"1, 1, 1, False, 2, False, False, , 0, False, False, 1, 1"</definedName>
    <definedName name="cb_sChart2F730C1_opts" hidden="1">"1, 4, 1, False, 2, False, False, , 0, False, False, 1, 1"</definedName>
    <definedName name="cb_sChart2FA9A3C_opts" hidden="1">"1, 3, 1, False, 2, False, False, , 0, False, True, 1, 2"</definedName>
    <definedName name="cb_sChart2FA9CC4_opts" hidden="1">"1, 3, 1, False, 2, False, False, , 0, False, True, 1, 2"</definedName>
    <definedName name="cb_sChart33FC2FF_opts" hidden="1">"1, 5, 1, False, 2, False, False, , 0, False, False, 1, 2"</definedName>
    <definedName name="cb_sChart33FC8D4_opts" hidden="1">"1, 5, 1, False, 2, False, False, , 0, False, False, 1, 2"</definedName>
    <definedName name="cb_sChart33FE8BF_opts" hidden="1">"1, 5, 1, False, 2, False, False, , 0, False, False, 1, 2"</definedName>
    <definedName name="cb_sChart34010F1_opts" hidden="1">"1, 5, 1, False, 2, False, False, , 0, False, False, 1, 2"</definedName>
    <definedName name="cb_sChart3401AFA_opts" hidden="1">"1, 5, 1, False, 2, False, False, , 0, False, False, 1, 2"</definedName>
    <definedName name="cb_sChart3409186_opts" hidden="1">"1, 5, 1, False, 2, False, False, , 0, False, False, 1, 2"</definedName>
    <definedName name="cb_sChart340A263_opts" hidden="1">"1, 5, 1, False, 2, False, False, , 0, False, False, 1, 1"</definedName>
    <definedName name="cb_sChart340F629_opts" hidden="1">"1, 8, 1, False, 2, False, False, , 0, False, False, 1, 2"</definedName>
    <definedName name="cb_sChart340FD14_opts" hidden="1">"1, 8, 1, False, 2, False, False, , 0, False, False, 1, 2"</definedName>
    <definedName name="cb_sChart34107E2_opts" hidden="1">"1, 8, 1, False, 2, False, False, , 0, False, False, 1, 1"</definedName>
    <definedName name="cb_sChart3434ED7_opts" hidden="1">"1, 5, 1, False, 2, False, False, , 0, False, False, 1, 2"</definedName>
    <definedName name="cb_sChart343DEED_opts" hidden="1">"2, 1, 2, True, 2, False, False, , 0, False, True, 1, 2"</definedName>
    <definedName name="cb_sChart344EE9A_opts" hidden="1">"1, 9, 1, False, 2, False, False, , 0, False, True, 1, 1"</definedName>
    <definedName name="cb_sChart344F24F_opts" hidden="1">"1, 9, 1, False, 2, False, False, , 0, False, True, 1, 2"</definedName>
    <definedName name="cb_sChart3450777_opts" hidden="1">"1, 9, 1, False, 2, False, True, 13, 2, False, False, 1, 1"</definedName>
    <definedName name="cb_sChart3450E85_opts" hidden="1">"1, 9, 1, False, 2, False, False, , 0, False, True, 1, 2"</definedName>
    <definedName name="cb_sChart3452C22_opts" hidden="1">"1, 3, 1, False, 2, False, False, , 0, False, True, 1, 2"</definedName>
    <definedName name="cb_sChart345311B_opts" hidden="1">"1, 3, 1, False, 2, False, False, , 0, False, True, 1, 2"</definedName>
    <definedName name="cb_sChart3453B0D_opts" hidden="1">"2, 1, 1, True, 2, False, False, , 0, False, True, 1, 2"</definedName>
    <definedName name="cb_sChart34647CA_opts" hidden="1">"1, 8, 1, False, 2, False, False, , 0, False, False, 2, 2"</definedName>
    <definedName name="cb_sChart346520D_opts" hidden="1">"1, 8, 1, False, 2, False, False, , 0, False, False, 1, 2"</definedName>
    <definedName name="cb_sChart34654DB_opts" hidden="1">"1, 8, 1, False, 2, False, False, , 0, False, False, 1, 2"</definedName>
    <definedName name="cb_sChart346953C_opts" hidden="1">"2, 1, 1, False, 2, False, False, , 0, False, False, 2, 2"</definedName>
    <definedName name="cb_sChart346A27B_opts" hidden="1">"1, 3, 1, False, 2, False, False, , 0, False, True, 2, 2"</definedName>
    <definedName name="cb_sChart347102A_opts" hidden="1">"2, 1, 1, False, 2, False, False, , 0, False, True, 2, 2"</definedName>
    <definedName name="cb_sChart34E448E_opts" hidden="1">"1, 1, 1, False, 2, False, False, , 0, False, False, 1, 1"</definedName>
    <definedName name="cb_sChart34F5376_opts" hidden="1">"2, 1, 2, True, 2, False, False, , 0, False, True, 1, 2"</definedName>
    <definedName name="cb_sChart34F577C_opts" hidden="1">"2, 1, 2, True, 2, False, False, , 0, False, True, 1, 2"</definedName>
    <definedName name="cb_sChart34F5A05_opts" hidden="1">"2, 1, 2, True, 2, False, False, , 0, False, True, 1, 2"</definedName>
    <definedName name="cb_sChart34F5F2C_opts" hidden="1">"2, 1, 2, True, 2, False, False, , 0, False, True, 1, 2"</definedName>
    <definedName name="cb_sChart34F92FC_opts" hidden="1">"1, 1, 1, False, 2, True, False, , 0, False, False, 1, 2"</definedName>
    <definedName name="cb_sChart34F9B08_opts" hidden="1">"1, 4, 1, False, 2, False, False, , 0, False, False, 1, 1"</definedName>
    <definedName name="cb_sChart34FAEB3_opts" hidden="1">"1, 3, 1, False, 2, False, False, , 0, False, True, 1, 1"</definedName>
    <definedName name="cb_sChart34FB053_opts" hidden="1">"1, 3, 1, False, 2, True, False, , 0, False, False, 1, 1"</definedName>
    <definedName name="cb_sChart352F02B_opts" hidden="1">"1, 5, 1, False, 2, True, False, , 0, False, False, 1, 2"</definedName>
    <definedName name="cb_sChart3532FF6_opts" hidden="1">"2, 1, 1, False, 2, False, False, , 0, False, True, 1, 2"</definedName>
    <definedName name="cb_sChart355BCAD_opts" hidden="1">"2, 1, 1, False, 2, False, False, , 0, False, True, 1, 2"</definedName>
    <definedName name="cb_sChart35FF6A2_opts" hidden="1">"1, 8, 1, False, 2, False, False, , 0, False, False, 1, 2"</definedName>
    <definedName name="cb_sChart3624091_opts" hidden="1">"1, 8, 1, False, 2, False, False, , 0, False, False, 1, 2"</definedName>
    <definedName name="cb_sChart36406CE_opts" hidden="1">"1, 3, 1, False, 2, True, False, , 0, False, True, 1, 1"</definedName>
    <definedName name="cb_sChart3AB73A1_opts" hidden="1">"2, 1, 1, False, 2, True, False, , 0, False, True, 2, 2"</definedName>
    <definedName name="cb_sChart3ABAD51_opts" hidden="1">"1, 5, 1, False, 2, True, False, , 0, False, False, 2, 2"</definedName>
    <definedName name="cb_sChart3AE4A4F_opts" hidden="1">"2, 1, 1, True, 2, False, False, , 0, False, True, 2, 2"</definedName>
    <definedName name="cb_sChart3AEA7B7_opts" hidden="1">"2, 1, 1, True, 2, False, False, , 0, False, True, 1, 1"</definedName>
    <definedName name="cb_sChart3AEAB83_opts" hidden="1">"2, 1, 1, True, 2, False, False, , 0, False, True, 2, 2"</definedName>
    <definedName name="cb_sChart3AF2834_opts" hidden="1">"1, 3, 1, False, 2, False, False, , 0, False, False, 2, 2"</definedName>
    <definedName name="cb_sChart3AF5310_opts" hidden="1">"1, 1, 1, False, 2, False, False, , 0, False, False, 1, 2"</definedName>
    <definedName name="cb_sChart3AF68AD_opts" hidden="1">"1, 1, 1, False, 2, False, False, , 0, False, False, 2, 2"</definedName>
    <definedName name="cb_sChart3AF71DA_opts" hidden="1">"1, 1, 1, False, 2, False, False, , 0, False, False, 1, 1"</definedName>
    <definedName name="cb_sChart3AF76D4_opts" hidden="1">"1, 1, 1, False, 2, False, False, , 0, False, False, 2, 2"</definedName>
    <definedName name="cb_sChart3AF8492_opts" hidden="1">"1, 1, 1, False, 2, False, False, , 0, False, False, 1, 1"</definedName>
    <definedName name="cb_sChart3AFF994_opts" hidden="1">"1, 1, 1, False, 2, False, False, , 0, False, False, 2, 2"</definedName>
    <definedName name="cb_sChart3B004D6_opts" hidden="1">"1, 1, 1, False, 2, False, False, , 0, False, False, 1, 1"</definedName>
    <definedName name="cb_sChart3B03C44_opts" hidden="1">"1, 1, 1, False, 2, False, False, , 0, False, False, 1, 1"</definedName>
    <definedName name="cb_sChart3B08D31_opts" hidden="1">"1, 8, 1, False, 2, False, False, , 0, False, False, 2, 2"</definedName>
    <definedName name="cb_sChart3B09A9F_opts" hidden="1">"1, 8, 1, False, 2, False, False, , 0, False, False, 2, 2"</definedName>
    <definedName name="cb_sChart3B09F8C_opts" hidden="1">"1, 8, 1, False, 2, False, False, , 0, False, False, 2, 2"</definedName>
    <definedName name="cb_sChart3B0ABD8_opts" hidden="1">"1, 8, 1, False, 2, False, False, , 0, False, False, 2, 2"</definedName>
    <definedName name="cb_sChart3B12357_opts" hidden="1">"1, 8, 1, False, 2, False, False, , 0, False, False, 2, 2"</definedName>
    <definedName name="cb_sChart3B12816_opts" hidden="1">"1, 8, 1, False, 2, False, False, , 0, False, False, 2, 2"</definedName>
    <definedName name="cb_sChart3B12D0F_opts" hidden="1">"1, 8, 1, False, 2, False, False, , 0, False, False, 2, 2"</definedName>
    <definedName name="cb_sChart3BA9EF5_opts" hidden="1">"1, 9, 1, False, 2, False, False, , 0, False, True, 1, 1"</definedName>
    <definedName name="cb_sChart3BAA0A1_opts" hidden="1">"1, 9, 1, False, 2, False, False, , 0, False, True, 1, 1"</definedName>
    <definedName name="cb_sChart3BAA29E_opts" hidden="1">"1, 9, 1, False, 2, False, False, , 0, False, True, 1, 1"</definedName>
    <definedName name="cb_sChart3BAACED_opts" hidden="1">"1, 9, 1, False, 2, False, False, , 0, False, True, 1, 1"</definedName>
    <definedName name="cb_sChart3BAD7A6_opts" hidden="1">"2, 1, 2, True, 2, False, False, , 0, False, True, 1, 2"</definedName>
    <definedName name="cb_sChart3BBD972_opts" hidden="1">"1, 1, 1, False, 2, False, False, , 0, False, False, 1, 1"</definedName>
    <definedName name="cb_sChart3BC0E91_opts" hidden="1">"2, 1, 1, False, 2, True, False, , 0, False, True, 1, 1"</definedName>
    <definedName name="cb_sChart3BFC30E_opts" hidden="1">"1, 4, 1, False, 2, False, False, , 0, False, False, 1, 1"</definedName>
    <definedName name="cb_sChart3BFD9FA_opts" hidden="1">"2, 1, 1, True, 2, False, False, , 0, False, True, 2, 2"</definedName>
    <definedName name="cb_sChart3BFEF23_opts" hidden="1">"1, 4, 1, False, 2, False, False, , 0, False, False, 1, 1"</definedName>
    <definedName name="cb_sChart3BFF2E3_opts" hidden="1">"1, 1, 1, False, 2, False, False, , 0, False, False, 1, 1"</definedName>
    <definedName name="cb_sChart41E9A35_opts" hidden="1">"1, 9, 1, False, 2, False, False, , 0, False, True, 1, 1"</definedName>
    <definedName name="cb_sChart463330_opts" hidden="1">"2, 1, 2, True, 2, False, False, , 0, False, True, 1, 2"</definedName>
    <definedName name="cb_sChart4665D3_opts" hidden="1">"1, 9, 1, False, 2, False, False, , 0, False, True, 2, 2"</definedName>
    <definedName name="cb_sChart4680DD_opts" hidden="1">"1, 10, 1, False, 2, True, False, , 0, False, False, 2, 2"</definedName>
    <definedName name="cb_sChart468801_opts" hidden="1">"1, 10, 1, False, 2, True, False, , 0, False, False, 2, 2"</definedName>
    <definedName name="cb_sChart46BC0B_opts" hidden="1">"2, 1, 2, True, 2, False, False, , 0, False, True, 1, 2"</definedName>
    <definedName name="cb_sChart4828C3_opts" hidden="1">"1, 1, 1, False, 2, False, False, , 0, False, False, 1, 2"</definedName>
    <definedName name="cb_sChart482D03_opts" hidden="1">"1, 1, 1, False, 2, False, False, , 0, False, False, 1, 2"</definedName>
    <definedName name="cb_sChart595EE0E_opts" hidden="1">"1, 9, 1, False, 2, False, True, , 3, False, True, 1, 1"</definedName>
    <definedName name="cb_sChart5D0C805_opts" hidden="1">"1, 4, 1, False, 2, False, False, , 0, False, False, 1, 1"</definedName>
    <definedName name="cb_sChart5D375C8_opts" hidden="1">"1, 9, 1, False, 2, False, False, , 0, False, True, 1, 1"</definedName>
    <definedName name="cb_sChart6A2ED7_opts" hidden="1">"1, 10, 1, False, 2, True, False, , 0, False, False, 1, 1"</definedName>
    <definedName name="cb_sChart6A6617_opts" hidden="1">"1, 10, 1, False, 2, True, False, , 0, False, False, 1, 1"</definedName>
    <definedName name="cb_sChart6A66F3_opts" hidden="1">"1, 10, 1, False, 2, True, False, , 0, False, False, 1, 1"</definedName>
    <definedName name="cb_sChart6A7DF6_opts" hidden="1">"1, 3, 1, False, 2, True, False, , 0, False, True, 2, 1"</definedName>
    <definedName name="cb_sChart74E984_opts" hidden="1">"1, 1, 1, False, 2, False, False, , 0, False, False, 2, 2"</definedName>
    <definedName name="cb_sChart8CD287E_opts" hidden="1">"1, 1, 1, False, 2, False, False, , 0, False, False, 1, 1"</definedName>
    <definedName name="cb_sChartD086F3E_opts" hidden="1">"1, 1, 1, False, 2, False, False, , 1, False, True, 2, 2"</definedName>
    <definedName name="cb_sChartD0876B3_opts" hidden="1">"2, 2, 2, True, 2, False, False, , 1, False, True, 2, 2"</definedName>
    <definedName name="cb_sChartEB337E1_opts" hidden="1">"1, 10, 1, False, 2, False, False, , 1, False, True, 2, 2"</definedName>
    <definedName name="cb_sChartEB33A80_opts" hidden="1">"1, 10, 1, False, 2, False, False, , 1, False, True, 2, 2"</definedName>
    <definedName name="cb_sChartEB33EA9_opts" hidden="1">"1, 10, 1, False, 2, False, False, , 1, False, True, 2, 2"</definedName>
    <definedName name="cb_sChartEB340BD_opts" hidden="1">"1, 10, 1, False, 2, False, False, , 1, False, True, 2, 2"</definedName>
    <definedName name="cb_sChartEB344DA_opts" hidden="1">"1, 10, 1, False, 2, False, False, , 1, False, False, 2, 2"</definedName>
    <definedName name="cb_sChartEB3479C_opts" hidden="1">"1, 1, 1, False, 2, False, False, , 1, False, True, 2, 1"</definedName>
    <definedName name="cb_sChartEB34833_opts" hidden="1">"1, 10, 1, False, 2, False, False, , 1, False, True, 2, 1"</definedName>
    <definedName name="cb_sChartEB34DCE_opts" hidden="1">"1, 10, 1, False, 2, False, False, , 1, False, True, 2, 1"</definedName>
    <definedName name="cb_sChartEB36CAF_opts" hidden="1">"1, 9, 1, False, 2, False, False, , 1, False, True, 1, 2"</definedName>
    <definedName name="cb_sChartEB38838_opts" hidden="1">"1, 9, 1, False, 2, False, False, , 1, False, True, 2, 2"</definedName>
    <definedName name="cb_sChartEB38E8C_opts" hidden="1">"1, 10, 1, False, 2, False, False, , 1, False, True, 2, 2"</definedName>
    <definedName name="cb_sChartEB3980B_opts" hidden="1">"1, 2, 1, False, 2, False, False, , 1, False, False, 2, 1"</definedName>
    <definedName name="cb_sChartEB39C1C_opts" hidden="1">"1, 2, 1, False, 2, False, False, , 1, False, False, 2, 1"</definedName>
    <definedName name="cb_sChartEE4CE1B_opts" hidden="1">"1, 4, 1, False, 2, False, False, , 0, False, False, 1, 1"</definedName>
    <definedName name="cb_sChartEE4CF99_opts" hidden="1">"1, 1, 1, False, 2, False, False, , 0, False, False, 1, 1"</definedName>
    <definedName name="cb_sChartEE4DD06_opts" hidden="1">"1, 1, 1, False, 2, False, False, , 0, False, False, 1, 2"</definedName>
    <definedName name="cb_sChartEE4E93B_opts" hidden="1">"1, 1, 1, False, 2, False, False, , 0, False, False, 1, 1"</definedName>
    <definedName name="cb_sChartEE51E95_opts" hidden="1">"1, 1, 1, False, 2, False, False, , 0, False, False, 1, 1"</definedName>
    <definedName name="cb_sChartEED7645_opts" hidden="1">"1, 1, 1, False, 2, False, False, , 0, False, False, 1, 1"</definedName>
    <definedName name="cb_sChartEEDA195_opts" hidden="1">"1, 1, 1, False, 2, False, False, , 0, False, False, 1, 1"</definedName>
    <definedName name="cb_sChartEEDC338_opts" hidden="1">"1, 1, 1, False, 2, False, False, , 0, False, False, 1, 1"</definedName>
    <definedName name="cb_sChartEEDEDB8_opts" hidden="1">"1, 1, 1, False, 2, False, False, , 0, False, True, 1, 1"</definedName>
    <definedName name="cb_sChartEEDEE5A_opts" hidden="1">"1, 3, 1, False, 2, True, False, , 0, False, True, 1, 1"</definedName>
    <definedName name="cb_sChartEEDF178_opts" hidden="1">"1, 3, 1, False, 2, False, False, , 0, False, True, 1, 1"</definedName>
    <definedName name="cb_sChartF0FF3D7_opts" hidden="1">"1, 8, 1, False, 2, False, False, , 1, False, True, 1, 2"</definedName>
    <definedName name="cb_sChartF1BF8C8_opts" hidden="1">"1, 8, 1, False, 2, False, False, , 1, False, True, 1, 2"</definedName>
    <definedName name="cb_sChartF1C057C_opts" hidden="1">"1, 2, 1, False, 2, False, False, , 1, False, False, 2, 1"</definedName>
    <definedName name="cb_sChartF1C0A0D_opts" hidden="1">"1, 8, 1, False, 2, False, False, , 1, False, True, 1, 1"</definedName>
    <definedName name="cb_sChartF1C9DF0_opts" hidden="1">"1, 8, 1, False, 2, False, False, , 1, False, True, 1, 2"</definedName>
    <definedName name="cb_sChartF1F24F5_opts" hidden="1">"1, 8, 1, False, 2, False, False, , 1, False, True, 1, 2"</definedName>
    <definedName name="cb_sChartF6A6B11_opts" hidden="1">"1, 1, 1, False, 2, True, False, , 0, False, False, 1, 1"</definedName>
    <definedName name="cb_sChartFD191DC_opts" hidden="1">"1, 3, 1, False, 2, True, False, , 0, False, True, 1, 1"</definedName>
    <definedName name="cb_sChartFD1A245_opts" hidden="1">"1, 3, 1, False, 2, True, False, , 0, False, True, 1, 1"</definedName>
    <definedName name="cb_sChartFD3F0E9_opts" hidden="1">"1, 3, 1, False, 2, True, False, , 0, False, False, 1, 1"</definedName>
    <definedName name="cb_sChartFD3F27E_opts" hidden="1">"1, 3, 1, False, 2, True, False, , 0, False, True, 1, 1"</definedName>
    <definedName name="cb_sChartFD58483_opts" hidden="1">"1, 1, 1, False, 2, True, False, , 0, False, False, 1, 1"</definedName>
    <definedName name="cb_sChartFD5C4CD_opts" hidden="1">"1, 1, 1, False, 2, True, False, , 0, False, False, 1, 1"</definedName>
    <definedName name="cb_sChartFD5D4CE_opts" hidden="1">"1, 1, 1, False, 2, True, False, , 0, False, False, 1, 1"</definedName>
    <definedName name="cb_sChartFD5DF34_opts" hidden="1">"1, 1, 1, False, 2, True, False, , 0, False, False, 1, 1"</definedName>
    <definedName name="cb_sChartFD5EFC0_opts" hidden="1">"1, 1, 1, False, 2, True, False, , 0, False, False, 1, 1"</definedName>
    <definedName name="cb_sChartFD5FDB9_opts" hidden="1">"1, 1, 1, False, 2, True, False, , 0, False, False, 1, 1"</definedName>
    <definedName name="cb_sChartFE54712_opts" hidden="1">"1, 3, 1, False, 2, True, False, , 0, False, True, 1, 1"</definedName>
    <definedName name="cb_Size_by_height_and_widthChart_16_opts" hidden="1">"1, 4, 1, False, 2, False, False, , 0, False, False, 1, 1"</definedName>
    <definedName name="cb_Size_by_height_and_widthChart_7_opts" hidden="1">"1, 4, 1, False, 2, False, False, , 0, False, False, 1, 1"</definedName>
    <definedName name="cb_Size_by_height_and_widthChart_8_opts" hidden="1">"1, 4, 1, False, 2, False, False, , 0, False, False, 1, 1"</definedName>
    <definedName name="CC" localSheetId="4" hidden="1">#REF!</definedName>
    <definedName name="CC" hidden="1">#REF!</definedName>
    <definedName name="ccc" localSheetId="4" hidden="1">{"'1999'!$A$1:$F$66"}</definedName>
    <definedName name="ccc" hidden="1">{"'1999'!$A$1:$F$66"}</definedName>
    <definedName name="cccccc" hidden="1">'[28]#¡REF'!#REF!</definedName>
    <definedName name="CCCCCCCXXXXXXXXPPPPPP" localSheetId="4" hidden="1">{#N/A,#N/A,FALSE,"Aging Summary";#N/A,#N/A,FALSE,"Ratio Analysis";#N/A,#N/A,FALSE,"Test 120 Day Accts";#N/A,#N/A,FALSE,"Tickmarks"}</definedName>
    <definedName name="CCCCCCCXXXXXXXXPPPPPP" hidden="1">{#N/A,#N/A,FALSE,"Aging Summary";#N/A,#N/A,FALSE,"Ratio Analysis";#N/A,#N/A,FALSE,"Test 120 Day Accts";#N/A,#N/A,FALSE,"Tickmarks"}</definedName>
    <definedName name="cd" localSheetId="4" hidden="1">{#N/A,#N/A,FALSE,"BALLANTINE´S ";#N/A,#N/A,FALSE,"FUNDADOR"}</definedName>
    <definedName name="cd" hidden="1">{#N/A,#N/A,FALSE,"BALLANTINE´S ";#N/A,#N/A,FALSE,"FUNDADOR"}</definedName>
    <definedName name="cesarin" hidden="1">'[28]#¡REF'!#REF!</definedName>
    <definedName name="CFD" localSheetId="4" hidden="1">{"'1999'!$A$1:$F$66"}</definedName>
    <definedName name="CFD" hidden="1">{"'1999'!$A$1:$F$66"}</definedName>
    <definedName name="chancado02" localSheetId="4" hidden="1">#REF!</definedName>
    <definedName name="chancado02" hidden="1">#REF!</definedName>
    <definedName name="Change_in_Cash" localSheetId="4" hidden="1">#REF!</definedName>
    <definedName name="Change_in_Cash" hidden="1">#REF!</definedName>
    <definedName name="chari" localSheetId="4" hidden="1">{#N/A,#N/A,FALSE,"Aging Summary";#N/A,#N/A,FALSE,"Ratio Analysis";#N/A,#N/A,FALSE,"Test 120 Day Accts";#N/A,#N/A,FALSE,"Tickmarks"}</definedName>
    <definedName name="chari" hidden="1">{#N/A,#N/A,FALSE,"Aging Summary";#N/A,#N/A,FALSE,"Ratio Analysis";#N/A,#N/A,FALSE,"Test 120 Day Accts";#N/A,#N/A,FALSE,"Tickmarks"}</definedName>
    <definedName name="charito" localSheetId="4" hidden="1">{#N/A,#N/A,FALSE,"Aging Summary";#N/A,#N/A,FALSE,"Ratio Analysis";#N/A,#N/A,FALSE,"Test 120 Day Accts";#N/A,#N/A,FALSE,"Tickmarks"}</definedName>
    <definedName name="charito" hidden="1">{#N/A,#N/A,FALSE,"Aging Summary";#N/A,#N/A,FALSE,"Ratio Analysis";#N/A,#N/A,FALSE,"Test 120 Day Accts";#N/A,#N/A,FALSE,"Tickmarks"}</definedName>
    <definedName name="charles" localSheetId="4" hidden="1">{#N/A,#N/A,FALSE,"Aging Summary";#N/A,#N/A,FALSE,"Ratio Analysis";#N/A,#N/A,FALSE,"Test 120 Day Accts";#N/A,#N/A,FALSE,"Tickmarks"}</definedName>
    <definedName name="charles" hidden="1">{#N/A,#N/A,FALSE,"Aging Summary";#N/A,#N/A,FALSE,"Ratio Analysis";#N/A,#N/A,FALSE,"Test 120 Day Accts";#N/A,#N/A,FALSE,"Tickmarks"}</definedName>
    <definedName name="Chart" localSheetId="4" hidden="1">{#N/A,#N/A,FALSE,"Pharm";#N/A,#N/A,FALSE,"WWCM"}</definedName>
    <definedName name="Chart" hidden="1">{#N/A,#N/A,FALSE,"Pharm";#N/A,#N/A,FALSE,"WWCM"}</definedName>
    <definedName name="Check_to_Cash" localSheetId="4" hidden="1">#REF!</definedName>
    <definedName name="Check_to_Cash" hidden="1">#REF!</definedName>
    <definedName name="chosie" localSheetId="4" hidden="1">{#N/A,#N/A,FALSE,"Pharm";#N/A,#N/A,FALSE,"WWCM"}</definedName>
    <definedName name="chosie" hidden="1">{#N/A,#N/A,FALSE,"Pharm";#N/A,#N/A,FALSE,"WWCM"}</definedName>
    <definedName name="chuck" localSheetId="4" hidden="1">{#N/A,#N/A,FALSE,"Aging Summary";#N/A,#N/A,FALSE,"Ratio Analysis";#N/A,#N/A,FALSE,"Test 120 Day Accts";#N/A,#N/A,FALSE,"Tickmarks"}</definedName>
    <definedName name="chuck" hidden="1">{#N/A,#N/A,FALSE,"Aging Summary";#N/A,#N/A,FALSE,"Ratio Analysis";#N/A,#N/A,FALSE,"Test 120 Day Accts";#N/A,#N/A,FALSE,"Tickmarks"}</definedName>
    <definedName name="CIQWBGuid" hidden="1">"e229a9bd-7bd0-4fb8-a199-405385ab3f90"</definedName>
    <definedName name="CMCMCMNQNQNCCIIÑ" localSheetId="4" hidden="1">{#N/A,#N/A,FALSE,"Aging Summary";#N/A,#N/A,FALSE,"Ratio Analysis";#N/A,#N/A,FALSE,"Test 120 Day Accts";#N/A,#N/A,FALSE,"Tickmarks"}</definedName>
    <definedName name="CMCMCMNQNQNCCIIÑ" hidden="1">{#N/A,#N/A,FALSE,"Aging Summary";#N/A,#N/A,FALSE,"Ratio Analysis";#N/A,#N/A,FALSE,"Test 120 Day Accts";#N/A,#N/A,FALSE,"Tickmarks"}</definedName>
    <definedName name="CMCMCMQÑQÑÑPAO" localSheetId="4" hidden="1">{#N/A,#N/A,FALSE,"Aging Summary";#N/A,#N/A,FALSE,"Ratio Analysis";#N/A,#N/A,FALSE,"Test 120 Day Accts";#N/A,#N/A,FALSE,"Tickmarks"}</definedName>
    <definedName name="CMCMCMQÑQÑÑPAO" hidden="1">{#N/A,#N/A,FALSE,"Aging Summary";#N/A,#N/A,FALSE,"Ratio Analysis";#N/A,#N/A,FALSE,"Test 120 Day Accts";#N/A,#N/A,FALSE,"Tickmarks"}</definedName>
    <definedName name="Code" localSheetId="4" hidden="1">#REF!</definedName>
    <definedName name="Code" hidden="1">#REF!</definedName>
    <definedName name="COGstandard" localSheetId="4" hidden="1">{#N/A,#N/A,FALSE,"Pharm";#N/A,#N/A,FALSE,"WWCM"}</definedName>
    <definedName name="COGstandard" hidden="1">{#N/A,#N/A,FALSE,"Pharm";#N/A,#N/A,FALSE,"WWCM"}</definedName>
    <definedName name="col" localSheetId="4" hidden="1">{#N/A,#N/A,FALSE,"DMC schedule";#N/A,#N/A,FALSE,"DMC_THC Revenue";#N/A,#N/A,FALSE,"Personnel plan";#N/A,#N/A,FALSE,"Capex HW+SW";#N/A,#N/A,FALSE,"P&amp;L"}</definedName>
    <definedName name="col" hidden="1">{#N/A,#N/A,FALSE,"DMC schedule";#N/A,#N/A,FALSE,"DMC_THC Revenue";#N/A,#N/A,FALSE,"Personnel plan";#N/A,#N/A,FALSE,"Capex HW+SW";#N/A,#N/A,FALSE,"P&amp;L"}</definedName>
    <definedName name="Colcontingfcts" localSheetId="4" hidden="1">{#N/A,#N/A,FALSE,"Aging Summary";#N/A,#N/A,FALSE,"Ratio Analysis";#N/A,#N/A,FALSE,"Test 120 Day Accts";#N/A,#N/A,FALSE,"Tickmarks"}</definedName>
    <definedName name="Colcontingfcts" hidden="1">{#N/A,#N/A,FALSE,"Aging Summary";#N/A,#N/A,FALSE,"Ratio Analysis";#N/A,#N/A,FALSE,"Test 120 Day Accts";#N/A,#N/A,FALSE,"Tickmarks"}</definedName>
    <definedName name="colene" localSheetId="4" hidden="1">{"'1999'!$A$1:$F$66"}</definedName>
    <definedName name="colene" hidden="1">{"'1999'!$A$1:$F$66"}</definedName>
    <definedName name="comisgosto" localSheetId="4" hidden="1">{#N/A,#N/A,FALSE,"Aging Summary";#N/A,#N/A,FALSE,"Ratio Analysis";#N/A,#N/A,FALSE,"Test 120 Day Accts";#N/A,#N/A,FALSE,"Tickmarks"}</definedName>
    <definedName name="comisgosto" hidden="1">{#N/A,#N/A,FALSE,"Aging Summary";#N/A,#N/A,FALSE,"Ratio Analysis";#N/A,#N/A,FALSE,"Test 120 Day Accts";#N/A,#N/A,FALSE,"Tickmarks"}</definedName>
    <definedName name="comisiones" localSheetId="4" hidden="1">{"'Hoja7'!$A$1:$G$24"}</definedName>
    <definedName name="comisiones" hidden="1">{"'Hoja7'!$A$1:$G$24"}</definedName>
    <definedName name="ComisionesNoviembre" localSheetId="4" hidden="1">{#N/A,#N/A,FALSE,"Aging Summary";#N/A,#N/A,FALSE,"Ratio Analysis";#N/A,#N/A,FALSE,"Test 120 Day Accts";#N/A,#N/A,FALSE,"Tickmarks"}</definedName>
    <definedName name="ComisionesNoviembre" hidden="1">{#N/A,#N/A,FALSE,"Aging Summary";#N/A,#N/A,FALSE,"Ratio Analysis";#N/A,#N/A,FALSE,"Test 120 Day Accts";#N/A,#N/A,FALSE,"Tickmarks"}</definedName>
    <definedName name="comisionesSept09" localSheetId="4" hidden="1">{#N/A,#N/A,FALSE,"Aging Summary";#N/A,#N/A,FALSE,"Ratio Analysis";#N/A,#N/A,FALSE,"Test 120 Day Accts";#N/A,#N/A,FALSE,"Tickmarks"}</definedName>
    <definedName name="comisionesSept09" hidden="1">{#N/A,#N/A,FALSE,"Aging Summary";#N/A,#N/A,FALSE,"Ratio Analysis";#N/A,#N/A,FALSE,"Test 120 Day Accts";#N/A,#N/A,FALSE,"Tickmarks"}</definedName>
    <definedName name="Compco1" localSheetId="4" hidden="1">{"Page1",#N/A,FALSE,"CompCo";"Page2",#N/A,FALSE,"CompCo"}</definedName>
    <definedName name="Compco1" hidden="1">{"Page1",#N/A,FALSE,"CompCo";"Page2",#N/A,FALSE,"CompCo"}</definedName>
    <definedName name="Compco2" localSheetId="4" hidden="1">{"Page1",#N/A,FALSE,"CompCo";"Page2",#N/A,FALSE,"CompCo"}</definedName>
    <definedName name="Compco2" hidden="1">{"Page1",#N/A,FALSE,"CompCo";"Page2",#N/A,FALSE,"CompCo"}</definedName>
    <definedName name="CONCIC" localSheetId="4" hidden="1">{#N/A,#N/A,FALSE,"DMC schedule";#N/A,#N/A,FALSE,"DMC_THC Revenue";#N/A,#N/A,FALSE,"Personnel plan";#N/A,#N/A,FALSE,"Capex HW+SW";#N/A,#N/A,FALSE,"P&amp;L"}</definedName>
    <definedName name="CONCIC" hidden="1">{#N/A,#N/A,FALSE,"DMC schedule";#N/A,#N/A,FALSE,"DMC_THC Revenue";#N/A,#N/A,FALSE,"Personnel plan";#N/A,#N/A,FALSE,"Capex HW+SW";#N/A,#N/A,FALSE,"P&amp;L"}</definedName>
    <definedName name="cooper" localSheetId="4" hidden="1">{#N/A,#N/A,FALSE,"Aging Summary";#N/A,#N/A,FALSE,"Ratio Analysis";#N/A,#N/A,FALSE,"Test 120 Day Accts";#N/A,#N/A,FALSE,"Tickmarks"}</definedName>
    <definedName name="cooper" hidden="1">{#N/A,#N/A,FALSE,"Aging Summary";#N/A,#N/A,FALSE,"Ratio Analysis";#N/A,#N/A,FALSE,"Test 120 Day Accts";#N/A,#N/A,FALSE,"Tickmarks"}</definedName>
    <definedName name="COPY" localSheetId="4" hidden="1">{#N/A,#N/A,FALSE,"Pharm";#N/A,#N/A,FALSE,"WWCM"}</definedName>
    <definedName name="COPY" hidden="1">{#N/A,#N/A,FALSE,"Pharm";#N/A,#N/A,FALSE,"WWCM"}</definedName>
    <definedName name="copy1" localSheetId="4" hidden="1">{#N/A,#N/A,FALSE,"Pharm";#N/A,#N/A,FALSE,"WWCM"}</definedName>
    <definedName name="copy1" hidden="1">{#N/A,#N/A,FALSE,"Pharm";#N/A,#N/A,FALSE,"WWCM"}</definedName>
    <definedName name="COPY2" localSheetId="4" hidden="1">{#N/A,#N/A,FALSE,"Pharm";#N/A,#N/A,FALSE,"WWCM"}</definedName>
    <definedName name="COPY2" hidden="1">{#N/A,#N/A,FALSE,"Pharm";#N/A,#N/A,FALSE,"WWCM"}</definedName>
    <definedName name="copy233" localSheetId="4" hidden="1">{#N/A,#N/A,FALSE,"Pharm";#N/A,#N/A,FALSE,"WWCM"}</definedName>
    <definedName name="copy233" hidden="1">{#N/A,#N/A,FALSE,"Pharm";#N/A,#N/A,FALSE,"WWCM"}</definedName>
    <definedName name="copy33" localSheetId="4" hidden="1">{#N/A,#N/A,FALSE,"Pharm";#N/A,#N/A,FALSE,"WWCM"}</definedName>
    <definedName name="copy33" hidden="1">{#N/A,#N/A,FALSE,"Pharm";#N/A,#N/A,FALSE,"WWCM"}</definedName>
    <definedName name="copy38" localSheetId="4" hidden="1">{#N/A,#N/A,FALSE,"Pharm";#N/A,#N/A,FALSE,"WWCM"}</definedName>
    <definedName name="copy38" hidden="1">{#N/A,#N/A,FALSE,"Pharm";#N/A,#N/A,FALSE,"WWCM"}</definedName>
    <definedName name="Corporate" localSheetId="4" hidden="1">#REF!</definedName>
    <definedName name="Corporate" hidden="1">#REF!</definedName>
    <definedName name="cruces" localSheetId="4" hidden="1">#REF!</definedName>
    <definedName name="cruces" hidden="1">#REF!</definedName>
    <definedName name="Cuadro" localSheetId="4" hidden="1">{"'1999'!$A$1:$F$66"}</definedName>
    <definedName name="Cuadro" hidden="1">{"'1999'!$A$1:$F$66"}</definedName>
    <definedName name="Cuadro1" localSheetId="4" hidden="1">{"'1999'!$A$1:$F$66"}</definedName>
    <definedName name="Cuadro1" hidden="1">{"'1999'!$A$1:$F$66"}</definedName>
    <definedName name="cv" localSheetId="4" hidden="1">{#N/A,#N/A,FALSE,"BALLANTINE´S ";#N/A,#N/A,FALSE,"FUNDADOR"}</definedName>
    <definedName name="cv" hidden="1">{#N/A,#N/A,FALSE,"BALLANTINE´S ";#N/A,#N/A,FALSE,"FUNDADOR"}</definedName>
    <definedName name="cvcv" localSheetId="4" hidden="1">{"cf",#N/A,FALSE,"Annual";"is",#N/A,FALSE,"Annual";"geo",#N/A,FALSE,"Annual";"jwt",#N/A,FALSE,"Annual";"om",#N/A,FALSE,"Annual";"other",#N/A,FALSE,"Annual";"omcontd",#N/A,FALSE,"Annual"}</definedName>
    <definedName name="cvcv" hidden="1">{"cf",#N/A,FALSE,"Annual";"is",#N/A,FALSE,"Annual";"geo",#N/A,FALSE,"Annual";"jwt",#N/A,FALSE,"Annual";"om",#N/A,FALSE,"Annual";"other",#N/A,FALSE,"Annual";"omcontd",#N/A,FALSE,"Annual"}</definedName>
    <definedName name="cxx" localSheetId="4" hidden="1">#REF!</definedName>
    <definedName name="cxx" hidden="1">#REF!</definedName>
    <definedName name="da" localSheetId="4" hidden="1">{#N/A,#N/A,FALSE,"unidades";#N/A,#N/A,FALSE,"importes";#N/A,#N/A,FALSE,"ctes (cajas base)";#N/A,#N/A,FALSE,"ctes (kilogramos)";#N/A,#N/A,FALSE,"ctes (miles de nuevos pesos) "}</definedName>
    <definedName name="da" hidden="1">{#N/A,#N/A,FALSE,"unidades";#N/A,#N/A,FALSE,"importes";#N/A,#N/A,FALSE,"ctes (cajas base)";#N/A,#N/A,FALSE,"ctes (kilogramos)";#N/A,#N/A,FALSE,"ctes (miles de nuevos pesos) "}</definedName>
    <definedName name="DADF" localSheetId="4" hidden="1">{#N/A,#N/A,FALSE,"REPORT"}</definedName>
    <definedName name="DADF" hidden="1">{#N/A,#N/A,FALSE,"REPORT"}</definedName>
    <definedName name="dakfkjafgkeaj" localSheetId="4" hidden="1">{#N/A,#N/A,FALSE,"Pharm";#N/A,#N/A,FALSE,"WWCM"}</definedName>
    <definedName name="dakfkjafgkeaj" hidden="1">{#N/A,#N/A,FALSE,"Pharm";#N/A,#N/A,FALSE,"WWCM"}</definedName>
    <definedName name="dan" localSheetId="4" hidden="1">{#N/A,#N/A,FALSE,"Aging Summary";#N/A,#N/A,FALSE,"Ratio Analysis";#N/A,#N/A,FALSE,"Test 120 Day Accts";#N/A,#N/A,FALSE,"Tickmarks"}</definedName>
    <definedName name="dan" hidden="1">{#N/A,#N/A,FALSE,"Aging Summary";#N/A,#N/A,FALSE,"Ratio Analysis";#N/A,#N/A,FALSE,"Test 120 Day Accts";#N/A,#N/A,FALSE,"Tickmarks"}</definedName>
    <definedName name="Daniela" localSheetId="4" hidden="1">{#N/A,#N/A,FALSE,"Aging Summary";#N/A,#N/A,FALSE,"Ratio Analysis";#N/A,#N/A,FALSE,"Test 120 Day Accts";#N/A,#N/A,FALSE,"Tickmarks"}</definedName>
    <definedName name="Daniela" hidden="1">{#N/A,#N/A,FALSE,"Aging Summary";#N/A,#N/A,FALSE,"Ratio Analysis";#N/A,#N/A,FALSE,"Test 120 Day Accts";#N/A,#N/A,FALSE,"Tickmarks"}</definedName>
    <definedName name="DATA_01" hidden="1">'[20]Breakeven Data'!$B$2:$B$3</definedName>
    <definedName name="DATA_02" hidden="1">'[20]Breakeven Data'!#REF!</definedName>
    <definedName name="DATA_03" hidden="1">'[20]Breakeven Data'!#REF!</definedName>
    <definedName name="DATA_04" hidden="1">'[20]Breakeven Data'!#REF!</definedName>
    <definedName name="DATA_05" hidden="1">'[20]Breakeven Data'!#REF!</definedName>
    <definedName name="DATA_05N" hidden="1">'[29]Breakeven Data'!#REF!</definedName>
    <definedName name="DATA_06" hidden="1">'[20]Breakeven Data'!$F$10:$F$15</definedName>
    <definedName name="DATA_07" hidden="1">'[20]Breakeven Data'!#REF!</definedName>
    <definedName name="DATA_08" hidden="1">'[20]Breakeven Data'!$H$4</definedName>
    <definedName name="DATA_99" hidden="1">'[29]Breakeven Data'!#REF!</definedName>
    <definedName name="DATA_N" hidden="1">'[29]Breakeven Data'!#REF!</definedName>
    <definedName name="DATA_O7N" hidden="1">'[29]Breakeven Data'!#REF!</definedName>
    <definedName name="DATA02" hidden="1">'[30]Breakeven Data'!#REF!</definedName>
    <definedName name="DateRangePrice" hidden="1">#N/A</definedName>
    <definedName name="David" localSheetId="4" hidden="1">{#N/A,#N/A,FALSE,"Aging Summary";#N/A,#N/A,FALSE,"Ratio Analysis";#N/A,#N/A,FALSE,"Test 120 Day Accts";#N/A,#N/A,FALSE,"Tickmarks"}</definedName>
    <definedName name="David" hidden="1">{#N/A,#N/A,FALSE,"Aging Summary";#N/A,#N/A,FALSE,"Ratio Analysis";#N/A,#N/A,FALSE,"Test 120 Day Accts";#N/A,#N/A,FALSE,"Tickmarks"}</definedName>
    <definedName name="dbgysvsv" localSheetId="4" hidden="1">{#N/A,#N/A,FALSE,"BALLANTINE´S ";#N/A,#N/A,FALSE,"FUNDADOR"}</definedName>
    <definedName name="dbgysvsv" hidden="1">{#N/A,#N/A,FALSE,"BALLANTINE´S ";#N/A,#N/A,FALSE,"FUNDADOR"}</definedName>
    <definedName name="dc" localSheetId="4" hidden="1">{#N/A,#N/A,FALSE,"BALLANTINE´S ";#N/A,#N/A,FALSE,"FUNDADOR"}</definedName>
    <definedName name="dc" hidden="1">{#N/A,#N/A,FALSE,"BALLANTINE´S ";#N/A,#N/A,FALSE,"FUNDADOR"}</definedName>
    <definedName name="dd" localSheetId="4" hidden="1">{"'1999'!$A$1:$F$66"}</definedName>
    <definedName name="dd" hidden="1">{"'1999'!$A$1:$F$66"}</definedName>
    <definedName name="ddd" localSheetId="4" hidden="1">{"'1999'!$A$1:$F$66"}</definedName>
    <definedName name="ddd" hidden="1">{"'1999'!$A$1:$F$66"}</definedName>
    <definedName name="dddaz" localSheetId="4" hidden="1">{#N/A,#N/A,FALSE,"Pharm";#N/A,#N/A,FALSE,"WWCM"}</definedName>
    <definedName name="dddaz" hidden="1">{#N/A,#N/A,FALSE,"Pharm";#N/A,#N/A,FALSE,"WWCM"}</definedName>
    <definedName name="DDDD" localSheetId="4" hidden="1">#REF!</definedName>
    <definedName name="DDDD" hidden="1">#REF!</definedName>
    <definedName name="dddddd" localSheetId="4" hidden="1">{#N/A,#N/A,FALSE,"Pharm";#N/A,#N/A,FALSE,"WWCM"}</definedName>
    <definedName name="dddddd" hidden="1">{#N/A,#N/A,FALSE,"Pharm";#N/A,#N/A,FALSE,"WWCM"}</definedName>
    <definedName name="dddddddddd"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dddddddddd"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dddddddddddddd" localSheetId="4" hidden="1">{"'1999'!$A$1:$F$66"}</definedName>
    <definedName name="dddddddddddddd" hidden="1">{"'1999'!$A$1:$F$66"}</definedName>
    <definedName name="dddddddddddddddddddddddddd"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dddddddddddddddddddddddddd"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ddddddddddddddddddddddddddddd" localSheetId="4" hidden="1">{#N/A,#N/A,FALSE,"Volume";#N/A,#N/A,FALSE,"Explanations"}</definedName>
    <definedName name="ddddddddddddddddddddddddddddd" hidden="1">{#N/A,#N/A,FALSE,"Volume";#N/A,#N/A,FALSE,"Explanations"}</definedName>
    <definedName name="dddddddx" localSheetId="4" hidden="1">{"'1999'!$A$1:$F$66"}</definedName>
    <definedName name="dddddddx" hidden="1">{"'1999'!$A$1:$F$66"}</definedName>
    <definedName name="dddff" localSheetId="4" hidden="1">{"'1999'!$A$1:$F$66"}</definedName>
    <definedName name="dddff" hidden="1">{"'1999'!$A$1:$F$66"}</definedName>
    <definedName name="ddfdf" localSheetId="4" hidden="1">{"'1999'!$A$1:$F$66"}</definedName>
    <definedName name="ddfdf" hidden="1">{"'1999'!$A$1:$F$66"}</definedName>
    <definedName name="ddws" localSheetId="4" hidden="1">{#N/A,#N/A,FALSE,"Sheet1"}</definedName>
    <definedName name="ddws" hidden="1">{#N/A,#N/A,FALSE,"Sheet1"}</definedName>
    <definedName name="de" localSheetId="4" hidden="1">{#N/A,#N/A,FALSE,"BALLANTINE´S ";#N/A,#N/A,FALSE,"FUNDADOR"}</definedName>
    <definedName name="de" hidden="1">{#N/A,#N/A,FALSE,"BALLANTINE´S ";#N/A,#N/A,FALSE,"FUNDADOR"}</definedName>
    <definedName name="Dealpb" localSheetId="4" hidden="1">#REF!</definedName>
    <definedName name="Dealpb" hidden="1">#REF!</definedName>
    <definedName name="DEDD"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DEDD"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dede" localSheetId="4" hidden="1">{#N/A,#N/A,FALSE,"Pharm";#N/A,#N/A,FALSE,"WWCM"}</definedName>
    <definedName name="dede" hidden="1">{#N/A,#N/A,FALSE,"Pharm";#N/A,#N/A,FALSE,"WWCM"}</definedName>
    <definedName name="DEDED" localSheetId="4" hidden="1">{#N/A,#N/A,FALSE,"Card";#N/A,#N/A,FALSE,"Prav";#N/A,#N/A,FALSE,"Irbe";#N/A,#N/A,FALSE,"Plavix";#N/A,#N/A,FALSE,"Capt";#N/A,#N/A,FALSE,"Fosi"}</definedName>
    <definedName name="DEDED" hidden="1">{#N/A,#N/A,FALSE,"Card";#N/A,#N/A,FALSE,"Prav";#N/A,#N/A,FALSE,"Irbe";#N/A,#N/A,FALSE,"Plavix";#N/A,#N/A,FALSE,"Capt";#N/A,#N/A,FALSE,"Fosi"}</definedName>
    <definedName name="DEDEDZE" localSheetId="4" hidden="1">{#N/A,#N/A,FALSE,"Pharm";#N/A,#N/A,FALSE,"WWCM"}</definedName>
    <definedName name="DEDEDZE" hidden="1">{#N/A,#N/A,FALSE,"Pharm";#N/A,#N/A,FALSE,"WWCM"}</definedName>
    <definedName name="DEDZD" localSheetId="4" hidden="1">{#N/A,#N/A,FALSE,"Pharm";#N/A,#N/A,FALSE,"WWCM"}</definedName>
    <definedName name="DEDZD" hidden="1">{#N/A,#N/A,FALSE,"Pharm";#N/A,#N/A,FALSE,"WWCM"}</definedName>
    <definedName name="DEE" localSheetId="4" hidden="1">{#N/A,#N/A,FALSE,"Pharm";#N/A,#N/A,FALSE,"WWCM"}</definedName>
    <definedName name="DEE" hidden="1">{#N/A,#N/A,FALSE,"Pharm";#N/A,#N/A,FALSE,"WWCM"}</definedName>
    <definedName name="Denisse" localSheetId="4" hidden="1">{#N/A,#N/A,FALSE,"Aging Summary";#N/A,#N/A,FALSE,"Ratio Analysis";#N/A,#N/A,FALSE,"Test 120 Day Accts";#N/A,#N/A,FALSE,"Tickmarks"}</definedName>
    <definedName name="Denisse" hidden="1">{#N/A,#N/A,FALSE,"Aging Summary";#N/A,#N/A,FALSE,"Ratio Analysis";#N/A,#N/A,FALSE,"Test 120 Day Accts";#N/A,#N/A,FALSE,"Tickmarks"}</definedName>
    <definedName name="Depreciation" localSheetId="4" hidden="1">#REF!</definedName>
    <definedName name="Depreciation" hidden="1">#REF!</definedName>
    <definedName name="DepreciationPB" hidden="1">#REF!</definedName>
    <definedName name="dev_tech" localSheetId="4" hidden="1">[31]BEV!#REF!</definedName>
    <definedName name="dev_tech" hidden="1">[32]BEV!#REF!</definedName>
    <definedName name="DEZLFEZKLHF" localSheetId="4" hidden="1">{#N/A,#N/A,FALSE,"Pharm";#N/A,#N/A,FALSE,"WWCM"}</definedName>
    <definedName name="DEZLFEZKLHF" hidden="1">{#N/A,#N/A,FALSE,"Pharm";#N/A,#N/A,FALSE,"WWCM"}</definedName>
    <definedName name="DF" localSheetId="4" hidden="1">{"'1999'!$A$1:$F$66"}</definedName>
    <definedName name="DF" hidden="1">{"'1999'!$A$1:$F$66"}</definedName>
    <definedName name="dfd" localSheetId="4" hidden="1">{"'1999'!$A$1:$F$66"}</definedName>
    <definedName name="dfd" hidden="1">{"'1999'!$A$1:$F$66"}</definedName>
    <definedName name="DFDD" localSheetId="4" hidden="1">{#N/A,#N/A,FALSE,"REPORT"}</definedName>
    <definedName name="DFDD" hidden="1">{#N/A,#N/A,FALSE,"REPORT"}</definedName>
    <definedName name="DFDF" localSheetId="4" hidden="1">{"'1999'!$A$1:$F$66"}</definedName>
    <definedName name="DFDF" hidden="1">{"'1999'!$A$1:$F$66"}</definedName>
    <definedName name="DFDFD" localSheetId="4" hidden="1">{"'1999'!$A$1:$F$66"}</definedName>
    <definedName name="DFDFD" hidden="1">{"'1999'!$A$1:$F$66"}</definedName>
    <definedName name="dfdfdf" localSheetId="4" hidden="1">#REF!</definedName>
    <definedName name="dfdfdf" hidden="1">#REF!</definedName>
    <definedName name="dfdfdfds" localSheetId="4" hidden="1">{"'1999'!$A$1:$F$66"}</definedName>
    <definedName name="dfdfdfds" hidden="1">{"'1999'!$A$1:$F$66"}</definedName>
    <definedName name="dfdff" localSheetId="4" hidden="1">{"'1999'!$A$1:$F$66"}</definedName>
    <definedName name="dfdff" hidden="1">{"'1999'!$A$1:$F$66"}</definedName>
    <definedName name="dff" localSheetId="4" hidden="1">{#N/A,#N/A,FALSE,"Cash Flow";#N/A,#N/A,FALSE,"scenario 1"}</definedName>
    <definedName name="dff" hidden="1">{#N/A,#N/A,FALSE,"Cash Flow";#N/A,#N/A,FALSE,"scenario 1"}</definedName>
    <definedName name="dfga" localSheetId="4" hidden="1">{#N/A,#N/A,FALSE,"BALLANTINE´S ";#N/A,#N/A,FALSE,"FUNDADOR"}</definedName>
    <definedName name="dfga" hidden="1">{#N/A,#N/A,FALSE,"BALLANTINE´S ";#N/A,#N/A,FALSE,"FUNDADOR"}</definedName>
    <definedName name="dfgfdgf" localSheetId="4" hidden="1">{#N/A,#N/A,FALSE,"PF Detail"}</definedName>
    <definedName name="dfgfdgf" hidden="1">{#N/A,#N/A,FALSE,"PF Detail"}</definedName>
    <definedName name="dfgfgfg" localSheetId="4" hidden="1">{"'1999'!$A$1:$F$66"}</definedName>
    <definedName name="dfgfgfg" hidden="1">{"'1999'!$A$1:$F$66"}</definedName>
    <definedName name="dfggf" localSheetId="4" hidden="1">{#N/A,#N/A,FALSE,"PF Detail"}</definedName>
    <definedName name="dfggf" hidden="1">{#N/A,#N/A,FALSE,"PF Detail"}</definedName>
    <definedName name="dfgghhh" localSheetId="4" hidden="1">{"'1999'!$A$1:$F$66"}</definedName>
    <definedName name="dfgghhh" hidden="1">{"'1999'!$A$1:$F$66"}</definedName>
    <definedName name="dfr" localSheetId="4" hidden="1">{#N/A,#N/A,FALSE,"Pharm";#N/A,#N/A,FALSE,"WWCM"}</definedName>
    <definedName name="dfr" hidden="1">{#N/A,#N/A,FALSE,"Pharm";#N/A,#N/A,FALSE,"WWCM"}</definedName>
    <definedName name="DFRFCVDD" localSheetId="4" hidden="1">{"'1999'!$A$1:$F$66"}</definedName>
    <definedName name="DFRFCVDD" hidden="1">{"'1999'!$A$1:$F$66"}</definedName>
    <definedName name="dfsd" localSheetId="4" hidden="1">{"'1999'!$A$1:$F$66"}</definedName>
    <definedName name="dfsd" hidden="1">{"'1999'!$A$1:$F$66"}</definedName>
    <definedName name="dgfdgfgf" localSheetId="4" hidden="1">{#N/A,#N/A,FALSE,"Volume";#N/A,#N/A,FALSE,"Explanations"}</definedName>
    <definedName name="dgfdgfgf" hidden="1">{#N/A,#N/A,FALSE,"Volume";#N/A,#N/A,FALSE,"Explanations"}</definedName>
    <definedName name="dgff" localSheetId="4" hidden="1">{#N/A,#N/A,FALSE,"PF Detail"}</definedName>
    <definedName name="dgff" hidden="1">{#N/A,#N/A,FALSE,"PF Detail"}</definedName>
    <definedName name="dggfdf"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dggfdf"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Dif" hidden="1">[33]XREF!#REF!</definedName>
    <definedName name="Diferencias" hidden="1">[33]XREF!#REF!</definedName>
    <definedName name="Diogo" localSheetId="4" hidden="1">{#N/A,#N/A,FALSE,"Aging Summary";#N/A,#N/A,FALSE,"Ratio Analysis";#N/A,#N/A,FALSE,"Test 120 Day Accts";#N/A,#N/A,FALSE,"Tickmarks"}</definedName>
    <definedName name="Diogo" hidden="1">{#N/A,#N/A,FALSE,"Aging Summary";#N/A,#N/A,FALSE,"Ratio Analysis";#N/A,#N/A,FALSE,"Test 120 Day Accts";#N/A,#N/A,FALSE,"Tickmarks"}</definedName>
    <definedName name="Dir" localSheetId="4" hidden="1">{#N/A,#N/A,FALSE,"BALLANTINE´S ";#N/A,#N/A,FALSE,"FUNDADOR"}</definedName>
    <definedName name="Dir" hidden="1">{#N/A,#N/A,FALSE,"BALLANTINE´S ";#N/A,#N/A,FALSE,"FUNDADOR"}</definedName>
    <definedName name="Dis" localSheetId="4" hidden="1">#REF!</definedName>
    <definedName name="Dis" hidden="1">#REF!</definedName>
    <definedName name="Discount" localSheetId="4" hidden="1">#REF!</definedName>
    <definedName name="Discount" hidden="1">#REF!</definedName>
    <definedName name="display_area_2" hidden="1">#REF!</definedName>
    <definedName name="Div_Inc_pb" hidden="1">#REF!</definedName>
    <definedName name="DivApb" hidden="1">#REF!</definedName>
    <definedName name="DivBpb" hidden="1">#REF!</definedName>
    <definedName name="DivCpb" hidden="1">#REF!</definedName>
    <definedName name="DivDpb" hidden="1">#REF!</definedName>
    <definedName name="DivEpb" hidden="1">#REF!</definedName>
    <definedName name="DivFpb" hidden="1">#REF!</definedName>
    <definedName name="DivGpb" hidden="1">#REF!</definedName>
    <definedName name="DivHpb" hidden="1">#REF!</definedName>
    <definedName name="Divisional_Toggle" hidden="1">#REF!</definedName>
    <definedName name="djksljd" localSheetId="4" hidden="1">{#N/A,#N/A,FALSE,"Other";#N/A,#N/A,FALSE,"Ace";#N/A,#N/A,FALSE,"Derm"}</definedName>
    <definedName name="djksljd" hidden="1">{#N/A,#N/A,FALSE,"Other";#N/A,#N/A,FALSE,"Ace";#N/A,#N/A,FALSE,"Derm"}</definedName>
    <definedName name="dkgahirghigf" localSheetId="4" hidden="1">{#N/A,#N/A,FALSE,"Pharm";#N/A,#N/A,FALSE,"WWCM"}</definedName>
    <definedName name="dkgahirghigf" hidden="1">{#N/A,#N/A,FALSE,"Pharm";#N/A,#N/A,FALSE,"WWCM"}</definedName>
    <definedName name="DME_Dirty" hidden="1">"Falso"</definedName>
    <definedName name="do" localSheetId="4" hidden="1">{#N/A,#N/A,FALSE,"Aging Summary";#N/A,#N/A,FALSE,"Ratio Analysis";#N/A,#N/A,FALSE,"Test 120 Day Accts";#N/A,#N/A,FALSE,"Tickmarks"}</definedName>
    <definedName name="do" hidden="1">{#N/A,#N/A,FALSE,"Aging Summary";#N/A,#N/A,FALSE,"Ratio Analysis";#N/A,#N/A,FALSE,"Test 120 Day Accts";#N/A,#N/A,FALSE,"Tickmarks"}</definedName>
    <definedName name="dos" localSheetId="4" hidden="1">{#N/A,#N/A,FALSE,"Aging Summary";#N/A,#N/A,FALSE,"Ratio Analysis";#N/A,#N/A,FALSE,"Test 120 Day Accts";#N/A,#N/A,FALSE,"Tickmarks"}</definedName>
    <definedName name="dos" hidden="1">{#N/A,#N/A,FALSE,"Aging Summary";#N/A,#N/A,FALSE,"Ratio Analysis";#N/A,#N/A,FALSE,"Test 120 Day Accts";#N/A,#N/A,FALSE,"Tickmarks"}</definedName>
    <definedName name="dqweqwe" localSheetId="4" hidden="1">#REF!</definedName>
    <definedName name="dqweqwe" hidden="1">#REF!</definedName>
    <definedName name="drg" localSheetId="4" hidden="1">{#N/A,#N/A,FALSE,"BALLANTINE´S ";#N/A,#N/A,FALSE,"FUNDADOR"}</definedName>
    <definedName name="drg" hidden="1">{#N/A,#N/A,FALSE,"BALLANTINE´S ";#N/A,#N/A,FALSE,"FUNDADOR"}</definedName>
    <definedName name="ds" localSheetId="4" hidden="1">{"'1999'!$A$1:$F$66"}</definedName>
    <definedName name="ds" hidden="1">{"'1999'!$A$1:$F$66"}</definedName>
    <definedName name="dsaf" localSheetId="4" hidden="1">{"cf",#N/A,FALSE,"Annual";"is",#N/A,FALSE,"Annual";"geo",#N/A,FALSE,"Annual";"jwt",#N/A,FALSE,"Annual";"om",#N/A,FALSE,"Annual";"other",#N/A,FALSE,"Annual";"omcontd",#N/A,FALSE,"Annual"}</definedName>
    <definedName name="dsaf" hidden="1">{"cf",#N/A,FALSE,"Annual";"is",#N/A,FALSE,"Annual";"geo",#N/A,FALSE,"Annual";"jwt",#N/A,FALSE,"Annual";"om",#N/A,FALSE,"Annual";"other",#N/A,FALSE,"Annual";"omcontd",#N/A,FALSE,"Annual"}</definedName>
    <definedName name="dsd" localSheetId="4" hidden="1">{"'1999'!$A$1:$F$66"}</definedName>
    <definedName name="dsd" hidden="1">{"'1999'!$A$1:$F$66"}</definedName>
    <definedName name="dsdfs" localSheetId="4" hidden="1">{"'1999'!$A$1:$F$66"}</definedName>
    <definedName name="dsdfs" hidden="1">{"'1999'!$A$1:$F$66"}</definedName>
    <definedName name="DSDS" localSheetId="4" hidden="1">{"'1999'!$A$1:$F$66"}</definedName>
    <definedName name="DSDS" hidden="1">{"'1999'!$A$1:$F$66"}</definedName>
    <definedName name="dsf" localSheetId="4" hidden="1">{#N/A,#N/A,FALSE,"Aging Summary";#N/A,#N/A,FALSE,"Ratio Analysis";#N/A,#N/A,FALSE,"Test 120 Day Accts";#N/A,#N/A,FALSE,"Tickmarks"}</definedName>
    <definedName name="dsf" hidden="1">{#N/A,#N/A,FALSE,"Aging Summary";#N/A,#N/A,FALSE,"Ratio Analysis";#N/A,#N/A,FALSE,"Test 120 Day Accts";#N/A,#N/A,FALSE,"Tickmarks"}</definedName>
    <definedName name="dsfsffss" localSheetId="4" hidden="1">{#N/A,#N/A,FALSE,"Pharm";#N/A,#N/A,FALSE,"WWCM"}</definedName>
    <definedName name="dsfsffss" hidden="1">{#N/A,#N/A,FALSE,"Pharm";#N/A,#N/A,FALSE,"WWCM"}</definedName>
    <definedName name="dso" localSheetId="4" hidden="1">{#N/A,#N/A,FALSE,"DMC schedule";#N/A,#N/A,FALSE,"DMC_THC Revenue";#N/A,#N/A,FALSE,"Personnel plan";#N/A,#N/A,FALSE,"Capex HW+SW";#N/A,#N/A,FALSE,"P&amp;L"}</definedName>
    <definedName name="dso" hidden="1">{#N/A,#N/A,FALSE,"DMC schedule";#N/A,#N/A,FALSE,"DMC_THC Revenue";#N/A,#N/A,FALSE,"Personnel plan";#N/A,#N/A,FALSE,"Capex HW+SW";#N/A,#N/A,FALSE,"P&amp;L"}</definedName>
    <definedName name="DSS" localSheetId="4" hidden="1">{"'1999'!$A$1:$F$66"}</definedName>
    <definedName name="DSS" hidden="1">{"'1999'!$A$1:$F$66"}</definedName>
    <definedName name="dufenschmirtz" localSheetId="4" hidden="1">{#N/A,#N/A,FALSE,"Aging Summary";#N/A,#N/A,FALSE,"Ratio Analysis";#N/A,#N/A,FALSE,"Test 120 Day Accts";#N/A,#N/A,FALSE,"Tickmarks"}</definedName>
    <definedName name="dufenschmirtz" hidden="1">{#N/A,#N/A,FALSE,"Aging Summary";#N/A,#N/A,FALSE,"Ratio Analysis";#N/A,#N/A,FALSE,"Test 120 Day Accts";#N/A,#N/A,FALSE,"Tickmarks"}</definedName>
    <definedName name="dvgrgrsv" localSheetId="4" hidden="1">{#N/A,#N/A,FALSE,"BALLANTINE´S ";#N/A,#N/A,FALSE,"FUNDADOR"}</definedName>
    <definedName name="dvgrgrsv" hidden="1">{#N/A,#N/A,FALSE,"BALLANTINE´S ";#N/A,#N/A,FALSE,"FUNDADOR"}</definedName>
    <definedName name="dws" localSheetId="4" hidden="1">{#N/A,#N/A,FALSE,"Sheet1"}</definedName>
    <definedName name="dws" hidden="1">{#N/A,#N/A,FALSE,"Sheet1"}</definedName>
    <definedName name="dxc" localSheetId="4" hidden="1">{#N/A,#N/A,FALSE,"Sheet1"}</definedName>
    <definedName name="dxc" hidden="1">{#N/A,#N/A,FALSE,"Sheet1"}</definedName>
    <definedName name="DZ.Main" localSheetId="4" hidden="1">#REF!</definedName>
    <definedName name="DZ.Main" hidden="1">#REF!</definedName>
    <definedName name="e5y5y" localSheetId="4" hidden="1">{#N/A,#N/A,FALSE,"BALLANTINE´S ";#N/A,#N/A,FALSE,"FUNDADOR"}</definedName>
    <definedName name="e5y5y" hidden="1">{#N/A,#N/A,FALSE,"BALLANTINE´S ";#N/A,#N/A,FALSE,"FUNDADOR"}</definedName>
    <definedName name="ECU" localSheetId="4" hidden="1">{#N/A,#N/A,FALSE,"Aging Summary";#N/A,#N/A,FALSE,"Ratio Analysis";#N/A,#N/A,FALSE,"Test 120 Day Accts";#N/A,#N/A,FALSE,"Tickmarks"}</definedName>
    <definedName name="ECU" hidden="1">{#N/A,#N/A,FALSE,"Aging Summary";#N/A,#N/A,FALSE,"Ratio Analysis";#N/A,#N/A,FALSE,"Test 120 Day Accts";#N/A,#N/A,FALSE,"Tickmarks"}</definedName>
    <definedName name="ecuadro" localSheetId="4" hidden="1">{#N/A,#N/A,FALSE,"DMC schedule";#N/A,#N/A,FALSE,"DMC_THC Revenue";#N/A,#N/A,FALSE,"Personnel plan";#N/A,#N/A,FALSE,"Capex HW+SW";#N/A,#N/A,FALSE,"P&amp;L"}</definedName>
    <definedName name="ecuadro" hidden="1">{#N/A,#N/A,FALSE,"DMC schedule";#N/A,#N/A,FALSE,"DMC_THC Revenue";#N/A,#N/A,FALSE,"Personnel plan";#N/A,#N/A,FALSE,"Capex HW+SW";#N/A,#N/A,FALSE,"P&amp;L"}</definedName>
    <definedName name="ed" localSheetId="4" hidden="1">{#N/A,#N/A,FALSE,"BALLANTINE´S ";#N/A,#N/A,FALSE,"FUNDADOR"}</definedName>
    <definedName name="ed" hidden="1">{#N/A,#N/A,FALSE,"BALLANTINE´S ";#N/A,#N/A,FALSE,"FUNDADOR"}</definedName>
    <definedName name="eduarda" localSheetId="4" hidden="1">{#N/A,#N/A,FALSE,"Aging Summary";#N/A,#N/A,FALSE,"Ratio Analysis";#N/A,#N/A,FALSE,"Test 120 Day Accts";#N/A,#N/A,FALSE,"Tickmarks"}</definedName>
    <definedName name="eduarda" hidden="1">{#N/A,#N/A,FALSE,"Aging Summary";#N/A,#N/A,FALSE,"Ratio Analysis";#N/A,#N/A,FALSE,"Test 120 Day Accts";#N/A,#N/A,FALSE,"Tickmarks"}</definedName>
    <definedName name="ee" localSheetId="4" hidden="1">#REF!</definedName>
    <definedName name="ee" hidden="1">#REF!</definedName>
    <definedName name="eee" hidden="1">#REF!</definedName>
    <definedName name="EEEE" hidden="1">#REF!</definedName>
    <definedName name="eew" localSheetId="4" hidden="1">[8]Topline!#REF!</definedName>
    <definedName name="eew" hidden="1">[9]Topline!#REF!</definedName>
    <definedName name="eews" localSheetId="4" hidden="1">{#N/A,#N/A,FALSE,"Sheet1"}</definedName>
    <definedName name="eews" hidden="1">{#N/A,#N/A,FALSE,"Sheet1"}</definedName>
    <definedName name="ef" localSheetId="4" hidden="1">{#N/A,#N/A,FALSE,"Aging Summary";#N/A,#N/A,FALSE,"Ratio Analysis";#N/A,#N/A,FALSE,"Test 120 Day Accts";#N/A,#N/A,FALSE,"Tickmarks"}</definedName>
    <definedName name="ef" hidden="1">{#N/A,#N/A,FALSE,"Aging Summary";#N/A,#N/A,FALSE,"Ratio Analysis";#N/A,#N/A,FALSE,"Test 120 Day Accts";#N/A,#N/A,FALSE,"Tickmarks"}</definedName>
    <definedName name="eff" localSheetId="4" hidden="1">#REF!</definedName>
    <definedName name="eff" hidden="1">#REF!</definedName>
    <definedName name="efin" localSheetId="4" hidden="1">{#N/A,#N/A,FALSE,"Output";#N/A,#N/A,FALSE,"Cover Sheet";#N/A,#N/A,FALSE,"Current Mkt. Projections"}</definedName>
    <definedName name="efin" hidden="1">{#N/A,#N/A,FALSE,"Output";#N/A,#N/A,FALSE,"Cover Sheet";#N/A,#N/A,FALSE,"Current Mkt. Projections"}</definedName>
    <definedName name="efn" localSheetId="4" hidden="1">{#N/A,#N/A,TRUE,"DCF Summary";#N/A,#N/A,TRUE,"Casema";#N/A,#N/A,TRUE,"UK";#N/A,#N/A,TRUE,"RCF";#N/A,#N/A,TRUE,"Intercable CZ";#N/A,#N/A,TRUE,"Interkabel P";#N/A,#N/A,TRUE,"LBO-Total";#N/A,#N/A,TRUE,"LBO-Casema"}</definedName>
    <definedName name="efn" hidden="1">{#N/A,#N/A,TRUE,"DCF Summary";#N/A,#N/A,TRUE,"Casema";#N/A,#N/A,TRUE,"UK";#N/A,#N/A,TRUE,"RCF";#N/A,#N/A,TRUE,"Intercable CZ";#N/A,#N/A,TRUE,"Interkabel P";#N/A,#N/A,TRUE,"LBO-Total";#N/A,#N/A,TRUE,"LBO-Casema"}</definedName>
    <definedName name="ei" localSheetId="4" hidden="1">{#N/A,#N/A,FALSE,"BALLANTINE´S ";#N/A,#N/A,FALSE,"FUNDADOR"}</definedName>
    <definedName name="ei" hidden="1">{#N/A,#N/A,FALSE,"BALLANTINE´S ";#N/A,#N/A,FALSE,"FUNDADOR"}</definedName>
    <definedName name="EIEIEUTQPOOR" localSheetId="4" hidden="1">{#N/A,#N/A,FALSE,"Aging Summary";#N/A,#N/A,FALSE,"Ratio Analysis";#N/A,#N/A,FALSE,"Test 120 Day Accts";#N/A,#N/A,FALSE,"Tickmarks"}</definedName>
    <definedName name="EIEIEUTQPOOR" hidden="1">{#N/A,#N/A,FALSE,"Aging Summary";#N/A,#N/A,FALSE,"Ratio Analysis";#N/A,#N/A,FALSE,"Test 120 Day Accts";#N/A,#N/A,FALSE,"Tickmarks"}</definedName>
    <definedName name="ejkfgkjze" localSheetId="4" hidden="1">{#N/A,#N/A,FALSE,"Pharm";#N/A,#N/A,FALSE,"WWCM"}</definedName>
    <definedName name="ejkfgkjze" hidden="1">{#N/A,#N/A,FALSE,"Pharm";#N/A,#N/A,FALSE,"WWCM"}</definedName>
    <definedName name="elias" localSheetId="4" hidden="1">{#N/A,#N/A,FALSE,"Aging Summary";#N/A,#N/A,FALSE,"Ratio Analysis";#N/A,#N/A,FALSE,"Test 120 Day Accts";#N/A,#N/A,FALSE,"Tickmarks"}</definedName>
    <definedName name="elias" hidden="1">{#N/A,#N/A,FALSE,"Aging Summary";#N/A,#N/A,FALSE,"Ratio Analysis";#N/A,#N/A,FALSE,"Test 120 Day Accts";#N/A,#N/A,FALSE,"Tickmarks"}</definedName>
    <definedName name="Emilia" localSheetId="4" hidden="1">{#N/A,#N/A,FALSE,"Aging Summary";#N/A,#N/A,FALSE,"Ratio Analysis";#N/A,#N/A,FALSE,"Test 120 Day Accts";#N/A,#N/A,FALSE,"Tickmarks"}</definedName>
    <definedName name="Emilia" hidden="1">{#N/A,#N/A,FALSE,"Aging Summary";#N/A,#N/A,FALSE,"Ratio Analysis";#N/A,#N/A,FALSE,"Test 120 Day Accts";#N/A,#N/A,FALSE,"Tickmarks"}</definedName>
    <definedName name="eqe" localSheetId="4" hidden="1">[8]Topline!#REF!</definedName>
    <definedName name="eqe" hidden="1">[9]Topline!#REF!</definedName>
    <definedName name="eqw" localSheetId="4" hidden="1">[14]SIC!$P$261:$P$261</definedName>
    <definedName name="eqw" hidden="1">[15]SIC!$P$261:$P$261</definedName>
    <definedName name="eqwe" localSheetId="4" hidden="1">{#N/A,#N/A,FALSE,"BALLANTINE´S ";#N/A,#N/A,FALSE,"FUNDADOR"}</definedName>
    <definedName name="eqwe" hidden="1">{#N/A,#N/A,FALSE,"BALLANTINE´S ";#N/A,#N/A,FALSE,"FUNDADOR"}</definedName>
    <definedName name="erd" localSheetId="4" hidden="1">{#N/A,#N/A,FALSE,"Pharm";#N/A,#N/A,FALSE,"WWCM"}</definedName>
    <definedName name="erd" hidden="1">{#N/A,#N/A,FALSE,"Pharm";#N/A,#N/A,FALSE,"WWCM"}</definedName>
    <definedName name="erf" localSheetId="4" hidden="1">{#N/A,#N/A,FALSE,"Aging Summary";#N/A,#N/A,FALSE,"Ratio Analysis";#N/A,#N/A,FALSE,"Test 120 Day Accts";#N/A,#N/A,FALSE,"Tickmarks"}</definedName>
    <definedName name="erf" hidden="1">{#N/A,#N/A,FALSE,"Aging Summary";#N/A,#N/A,FALSE,"Ratio Analysis";#N/A,#N/A,FALSE,"Test 120 Day Accts";#N/A,#N/A,FALSE,"Tickmarks"}</definedName>
    <definedName name="erryeyetyuu" localSheetId="4" hidden="1">{#N/A,#N/A,FALSE,"Pharm";#N/A,#N/A,FALSE,"WWCM"}</definedName>
    <definedName name="erryeyetyuu" hidden="1">{#N/A,#N/A,FALSE,"Pharm";#N/A,#N/A,FALSE,"WWCM"}</definedName>
    <definedName name="ertwywyyty" localSheetId="4" hidden="1">{#N/A,#N/A,FALSE,"BALLANTINE´S ";#N/A,#N/A,FALSE,"FUNDADOR"}</definedName>
    <definedName name="ertwywyyty" hidden="1">{#N/A,#N/A,FALSE,"BALLANTINE´S ";#N/A,#N/A,FALSE,"FUNDADOR"}</definedName>
    <definedName name="erwe" localSheetId="4" hidden="1">{#N/A,#N/A,FALSE,"BALLANTINE´S ";#N/A,#N/A,FALSE,"FUNDADOR"}</definedName>
    <definedName name="erwe" hidden="1">{#N/A,#N/A,FALSE,"BALLANTINE´S ";#N/A,#N/A,FALSE,"FUNDADOR"}</definedName>
    <definedName name="es" localSheetId="4" hidden="1">{#N/A,#N/A,FALSE,"BALLANTINE´S ";#N/A,#N/A,FALSE,"FUNDADOR"}</definedName>
    <definedName name="es" hidden="1">{#N/A,#N/A,FALSE,"BALLANTINE´S ";#N/A,#N/A,FALSE,"FUNDADOR"}</definedName>
    <definedName name="esdsdawd" localSheetId="4" hidden="1">#REF!</definedName>
    <definedName name="esdsdawd" hidden="1">#REF!</definedName>
    <definedName name="eSP" localSheetId="4" hidden="1">{#N/A,#N/A,FALSE,"BALLANTINE´S ";#N/A,#N/A,FALSE,"FUNDADOR"}</definedName>
    <definedName name="eSP" hidden="1">{#N/A,#N/A,FALSE,"BALLANTINE´S ";#N/A,#N/A,FALSE,"FUNDADOR"}</definedName>
    <definedName name="ESSAI" localSheetId="4" hidden="1">{#N/A,#N/A,FALSE,"Pharm";#N/A,#N/A,FALSE,"WWCM"}</definedName>
    <definedName name="ESSAI" hidden="1">{#N/A,#N/A,FALSE,"Pharm";#N/A,#N/A,FALSE,"WWCM"}</definedName>
    <definedName name="Esteban" localSheetId="4" hidden="1">{#N/A,#N/A,FALSE,"Aging Summary";#N/A,#N/A,FALSE,"Ratio Analysis";#N/A,#N/A,FALSE,"Test 120 Day Accts";#N/A,#N/A,FALSE,"Tickmarks"}</definedName>
    <definedName name="Esteban" hidden="1">{#N/A,#N/A,FALSE,"Aging Summary";#N/A,#N/A,FALSE,"Ratio Analysis";#N/A,#N/A,FALSE,"Test 120 Day Accts";#N/A,#N/A,FALSE,"Tickmarks"}</definedName>
    <definedName name="ETRE" localSheetId="4" hidden="1">{#N/A,#N/A,FALSE,"Aging Summary";#N/A,#N/A,FALSE,"Ratio Analysis";#N/A,#N/A,FALSE,"Test 120 Day Accts";#N/A,#N/A,FALSE,"Tickmarks"}</definedName>
    <definedName name="ETRE" hidden="1">{#N/A,#N/A,FALSE,"Aging Summary";#N/A,#N/A,FALSE,"Ratio Analysis";#N/A,#N/A,FALSE,"Test 120 Day Accts";#N/A,#N/A,FALSE,"Tickmarks"}</definedName>
    <definedName name="etuyshgh" localSheetId="4" hidden="1">{#N/A,#N/A,FALSE,"BALLANTINE´S ";#N/A,#N/A,FALSE,"FUNDADOR"}</definedName>
    <definedName name="etuyshgh" hidden="1">{#N/A,#N/A,FALSE,"BALLANTINE´S ";#N/A,#N/A,FALSE,"FUNDADOR"}</definedName>
    <definedName name="ev.Calculation" hidden="1">-4135</definedName>
    <definedName name="ev.Initialized" hidden="1">FALSE</definedName>
    <definedName name="EV__LASTREFTIME__" hidden="1">39839.7579976852</definedName>
    <definedName name="ewde" localSheetId="4" hidden="1">{"'1999'!$A$1:$F$66"}</definedName>
    <definedName name="ewde" hidden="1">{"'1999'!$A$1:$F$66"}</definedName>
    <definedName name="ewe" localSheetId="4" hidden="1">[8]Topline!#REF!</definedName>
    <definedName name="ewe" hidden="1">[9]Topline!#REF!</definedName>
    <definedName name="ewq" localSheetId="4" hidden="1">[8]Topline!#REF!</definedName>
    <definedName name="ewq" hidden="1">[9]Topline!#REF!</definedName>
    <definedName name="ewrfesf" localSheetId="4" hidden="1">{"Summary",#N/A,TRUE,"SUMMARY";"Market View",#N/A,TRUE,"MARKET";"Statistical Summary",#N/A,TRUE,"statistics";"Financial Ratios",#N/A,TRUE,"Ratios";"MacroMicro Assumptions",#N/A,TRUE,"MacroMicro";"Tariffs",#N/A,TRUE,"TARIFFS";"Net Present Valuation",#N/A,TRUE,"NPV";"Profit and Loss",#N/A,TRUE,"P&amp;L";"Balance Sheet",#N/A,TRUE,"BALANCE";"FCF",#N/A,TRUE,"FCF";"Flow of Funds",#N/A,TRUE,"Flow of Funds";"Finance",#N/A,TRUE,"Finance";"Valuation",#N/A,TRUE,"Value"}</definedName>
    <definedName name="ewrfesf" hidden="1">{"Summary",#N/A,TRUE,"SUMMARY";"Market View",#N/A,TRUE,"MARKET";"Statistical Summary",#N/A,TRUE,"statistics";"Financial Ratios",#N/A,TRUE,"Ratios";"MacroMicro Assumptions",#N/A,TRUE,"MacroMicro";"Tariffs",#N/A,TRUE,"TARIFFS";"Net Present Valuation",#N/A,TRUE,"NPV";"Profit and Loss",#N/A,TRUE,"P&amp;L";"Balance Sheet",#N/A,TRUE,"BALANCE";"FCF",#N/A,TRUE,"FCF";"Flow of Funds",#N/A,TRUE,"Flow of Funds";"Finance",#N/A,TRUE,"Finance";"Valuation",#N/A,TRUE,"Value"}</definedName>
    <definedName name="ewrfewr" localSheetId="4" hidden="1">{"'1999'!$A$1:$F$66"}</definedName>
    <definedName name="ewrfewr" hidden="1">{"'1999'!$A$1:$F$66"}</definedName>
    <definedName name="ews" localSheetId="4" hidden="1">{#N/A,#N/A,FALSE,"Sheet1"}</definedName>
    <definedName name="ews" hidden="1">{#N/A,#N/A,FALSE,"Sheet1"}</definedName>
    <definedName name="eww" localSheetId="4" hidden="1">[8]Topline!#REF!</definedName>
    <definedName name="eww" hidden="1">[9]Topline!#REF!</definedName>
    <definedName name="ewwe" localSheetId="4" hidden="1">{#N/A,#N/A,FALSE,"REPORT"}</definedName>
    <definedName name="ewwe" hidden="1">{#N/A,#N/A,FALSE,"REPORT"}</definedName>
    <definedName name="Executivepb" localSheetId="4" hidden="1">#REF!</definedName>
    <definedName name="Executivepb" hidden="1">#REF!</definedName>
    <definedName name="eyay" localSheetId="4" hidden="1">{#N/A,#N/A,FALSE,"BALLANTINE´S ";#N/A,#N/A,FALSE,"FUNDADOR"}</definedName>
    <definedName name="eyay" hidden="1">{#N/A,#N/A,FALSE,"BALLANTINE´S ";#N/A,#N/A,FALSE,"FUNDADOR"}</definedName>
    <definedName name="Factpb" localSheetId="4" hidden="1">#REF!</definedName>
    <definedName name="Factpb" hidden="1">#REF!</definedName>
    <definedName name="Factpb2" localSheetId="4" hidden="1">#REF!</definedName>
    <definedName name="Factpb2" hidden="1">#REF!</definedName>
    <definedName name="FAERAWE" localSheetId="4" hidden="1">{#N/A,#N/A,FALSE,"Aging Summary";#N/A,#N/A,FALSE,"Ratio Analysis";#N/A,#N/A,FALSE,"Test 120 Day Accts";#N/A,#N/A,FALSE,"Tickmarks"}</definedName>
    <definedName name="FAERAWE" hidden="1">{#N/A,#N/A,FALSE,"Aging Summary";#N/A,#N/A,FALSE,"Ratio Analysis";#N/A,#N/A,FALSE,"Test 120 Day Accts";#N/A,#N/A,FALSE,"Tickmarks"}</definedName>
    <definedName name="FASFAD" localSheetId="4" hidden="1">{#N/A,#N/A,FALSE,"Aging Summary";#N/A,#N/A,FALSE,"Ratio Analysis";#N/A,#N/A,FALSE,"Test 120 Day Accts";#N/A,#N/A,FALSE,"Tickmarks"}</definedName>
    <definedName name="FASFAD" hidden="1">{#N/A,#N/A,FALSE,"Aging Summary";#N/A,#N/A,FALSE,"Ratio Analysis";#N/A,#N/A,FALSE,"Test 120 Day Accts";#N/A,#N/A,FALSE,"Tickmarks"}</definedName>
    <definedName name="fbhdfhdfh" hidden="1">'[34]10241EQLIST'!#REF!</definedName>
    <definedName name="FCode" localSheetId="4" hidden="1">#REF!</definedName>
    <definedName name="FCode" hidden="1">#REF!</definedName>
    <definedName name="fda"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da"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das" localSheetId="4" hidden="1">{#N/A,#N/A,FALSE,"PF Detail"}</definedName>
    <definedName name="fdas" hidden="1">{#N/A,#N/A,FALSE,"PF Detail"}</definedName>
    <definedName name="fderg" localSheetId="4" hidden="1">{"'1999'!$A$1:$F$66"}</definedName>
    <definedName name="fderg" hidden="1">{"'1999'!$A$1:$F$66"}</definedName>
    <definedName name="FDFD" localSheetId="4" hidden="1">{#N/A,#N/A,FALSE,"Pharm";#N/A,#N/A,FALSE,"WWCM"}</definedName>
    <definedName name="FDFD" hidden="1">{#N/A,#N/A,FALSE,"Pharm";#N/A,#N/A,FALSE,"WWCM"}</definedName>
    <definedName name="fdfrvdvrf" localSheetId="4" hidden="1">{"'1999'!$A$1:$F$66"}</definedName>
    <definedName name="fdfrvdvrf" hidden="1">{"'1999'!$A$1:$F$66"}</definedName>
    <definedName name="fdfssdf" localSheetId="4" hidden="1">{#N/A,#N/A,FALSE,"BALLANTINE´S ";#N/A,#N/A,FALSE,"FUNDADOR"}</definedName>
    <definedName name="fdfssdf" hidden="1">{#N/A,#N/A,FALSE,"BALLANTINE´S ";#N/A,#N/A,FALSE,"FUNDADOR"}</definedName>
    <definedName name="fdg" localSheetId="4" hidden="1">{"'1999'!$A$1:$F$66"}</definedName>
    <definedName name="fdg" hidden="1">{"'1999'!$A$1:$F$66"}</definedName>
    <definedName name="fdgfg" localSheetId="4" hidden="1">{"'1999'!$A$1:$F$66"}</definedName>
    <definedName name="fdgfg" hidden="1">{"'1999'!$A$1:$F$66"}</definedName>
    <definedName name="fds" localSheetId="4" hidden="1">{#N/A,#N/A,FALSE,"Pharm";#N/A,#N/A,FALSE,"WWCM"}</definedName>
    <definedName name="fds" hidden="1">{#N/A,#N/A,FALSE,"Pharm";#N/A,#N/A,FALSE,"WWCM"}</definedName>
    <definedName name="fdv" localSheetId="4" hidden="1">{"'1999'!$A$1:$F$66"}</definedName>
    <definedName name="fdv" hidden="1">{"'1999'!$A$1:$F$66"}</definedName>
    <definedName name="federico" localSheetId="4" hidden="1">{#N/A,#N/A,FALSE,"Aging Summary";#N/A,#N/A,FALSE,"Ratio Analysis";#N/A,#N/A,FALSE,"Test 120 Day Accts";#N/A,#N/A,FALSE,"Tickmarks"}</definedName>
    <definedName name="federico" hidden="1">{#N/A,#N/A,FALSE,"Aging Summary";#N/A,#N/A,FALSE,"Ratio Analysis";#N/A,#N/A,FALSE,"Test 120 Day Accts";#N/A,#N/A,FALSE,"Tickmarks"}</definedName>
    <definedName name="ferb" localSheetId="4" hidden="1">{#N/A,#N/A,FALSE,"Aging Summary";#N/A,#N/A,FALSE,"Ratio Analysis";#N/A,#N/A,FALSE,"Test 120 Day Accts";#N/A,#N/A,FALSE,"Tickmarks"}</definedName>
    <definedName name="ferb" hidden="1">{#N/A,#N/A,FALSE,"Aging Summary";#N/A,#N/A,FALSE,"Ratio Analysis";#N/A,#N/A,FALSE,"Test 120 Day Accts";#N/A,#N/A,FALSE,"Tickmarks"}</definedName>
    <definedName name="fff" localSheetId="4" hidden="1">#REF!</definedName>
    <definedName name="fff" hidden="1">#REF!</definedName>
    <definedName name="fffas" hidden="1">#REF!</definedName>
    <definedName name="ffff" hidden="1">#REF!</definedName>
    <definedName name="fffffff" localSheetId="4" hidden="1">{#N/A,#N/A,FALSE,"Pharm";#N/A,#N/A,FALSE,"WWCM"}</definedName>
    <definedName name="fffffff" hidden="1">{#N/A,#N/A,FALSE,"Pharm";#N/A,#N/A,FALSE,"WWCM"}</definedName>
    <definedName name="fffffffffffff" localSheetId="4" hidden="1">#REF!</definedName>
    <definedName name="fffffffffffff" hidden="1">#REF!</definedName>
    <definedName name="ffffffffffffffffffffffffffffff" localSheetId="4" hidden="1">{"'1999'!$A$1:$F$66"}</definedName>
    <definedName name="ffffffffffffffffffffffffffffff" hidden="1">{"'1999'!$A$1:$F$66"}</definedName>
    <definedName name="ffgfg" localSheetId="4" hidden="1">{"'1999'!$A$1:$F$66"}</definedName>
    <definedName name="ffgfg" hidden="1">{"'1999'!$A$1:$F$66"}</definedName>
    <definedName name="ffws" localSheetId="4" hidden="1">{#N/A,#N/A,FALSE,"Sheet1"}</definedName>
    <definedName name="ffws" hidden="1">{#N/A,#N/A,FALSE,"Sheet1"}</definedName>
    <definedName name="fgbfcxhdtdf" localSheetId="4" hidden="1">{"'1999'!$A$1:$F$66"}</definedName>
    <definedName name="fgbfcxhdtdf" hidden="1">{"'1999'!$A$1:$F$66"}</definedName>
    <definedName name="FGDF" localSheetId="4" hidden="1">{"'1999'!$A$1:$F$66"}</definedName>
    <definedName name="FGDF" hidden="1">{"'1999'!$A$1:$F$66"}</definedName>
    <definedName name="fgdf1" localSheetId="4" hidden="1">{"'1999'!$A$1:$F$66"}</definedName>
    <definedName name="fgdf1" hidden="1">{"'1999'!$A$1:$F$66"}</definedName>
    <definedName name="fgf" localSheetId="4" hidden="1">{"'1999'!$A$1:$F$66"}</definedName>
    <definedName name="fgf" hidden="1">{"'1999'!$A$1:$F$66"}</definedName>
    <definedName name="fgfgfg" localSheetId="4" hidden="1">#REF!</definedName>
    <definedName name="fgfgfg" hidden="1">#REF!</definedName>
    <definedName name="FGH" localSheetId="4" hidden="1">{#N/A,#N/A,FALSE,"BALLANTINE´S ";#N/A,#N/A,FALSE,"FUNDADOR"}</definedName>
    <definedName name="FGH" hidden="1">{#N/A,#N/A,FALSE,"BALLANTINE´S ";#N/A,#N/A,FALSE,"FUNDADOR"}</definedName>
    <definedName name="fghgfhgh" localSheetId="4" hidden="1">{#N/A,#N/A,FALSE,"BALLANTINE´S ";#N/A,#N/A,FALSE,"FUNDADOR"}</definedName>
    <definedName name="fghgfhgh" hidden="1">{#N/A,#N/A,FALSE,"BALLANTINE´S ";#N/A,#N/A,FALSE,"FUNDADOR"}</definedName>
    <definedName name="fghryu" localSheetId="4" hidden="1">{"'1999'!$A$1:$F$66"}</definedName>
    <definedName name="fghryu" hidden="1">{"'1999'!$A$1:$F$66"}</definedName>
    <definedName name="fgkjkh" localSheetId="4" hidden="1">{#N/A,#N/A,FALSE,"REPORT"}</definedName>
    <definedName name="fgkjkh" hidden="1">{#N/A,#N/A,FALSE,"REPORT"}</definedName>
    <definedName name="fgtgtgf" localSheetId="4" hidden="1">{"'1999'!$A$1:$F$66"}</definedName>
    <definedName name="fgtgtgf" hidden="1">{"'1999'!$A$1:$F$66"}</definedName>
    <definedName name="fill" localSheetId="4" hidden="1">#REF!</definedName>
    <definedName name="fill" hidden="1">#REF!</definedName>
    <definedName name="Financialpb" localSheetId="4" hidden="1">#REF!</definedName>
    <definedName name="Financialpb" hidden="1">#REF!</definedName>
    <definedName name="Financialpb2" localSheetId="4" hidden="1">#REF!</definedName>
    <definedName name="Financialpb2" hidden="1">#REF!</definedName>
    <definedName name="firmfcst"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irmfcst"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irmfcst1"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irmfcst1"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irmfcst2"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irmfcst2"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irmfcst3"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irmfcst3"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FJEZK" localSheetId="4" hidden="1">{#N/A,#N/A,FALSE,"Pharm";#N/A,#N/A,FALSE,"WWCM"}</definedName>
    <definedName name="FJEZK" hidden="1">{#N/A,#N/A,FALSE,"Pharm";#N/A,#N/A,FALSE,"WWCM"}</definedName>
    <definedName name="FlowPPoint" localSheetId="4" hidden="1">{#N/A,#N/A,FALSE,"BALLANTINE´S ";#N/A,#N/A,FALSE,"FUNDADOR"}</definedName>
    <definedName name="FlowPPoint" hidden="1">{#N/A,#N/A,FALSE,"BALLANTINE´S ";#N/A,#N/A,FALSE,"FUNDADOR"}</definedName>
    <definedName name="fr" localSheetId="4" hidden="1">{#N/A,#N/A,FALSE,"BALLANTINE´S ";#N/A,#N/A,FALSE,"FUNDADOR"}</definedName>
    <definedName name="fr" hidden="1">{#N/A,#N/A,FALSE,"BALLANTINE´S ";#N/A,#N/A,FALSE,"FUNDADOR"}</definedName>
    <definedName name="francesca" localSheetId="4" hidden="1">{#N/A,#N/A,FALSE,"Aging Summary";#N/A,#N/A,FALSE,"Ratio Analysis";#N/A,#N/A,FALSE,"Test 120 Day Accts";#N/A,#N/A,FALSE,"Tickmarks"}</definedName>
    <definedName name="francesca" hidden="1">{#N/A,#N/A,FALSE,"Aging Summary";#N/A,#N/A,FALSE,"Ratio Analysis";#N/A,#N/A,FALSE,"Test 120 Day Accts";#N/A,#N/A,FALSE,"Tickmarks"}</definedName>
    <definedName name="Franz" localSheetId="4" hidden="1">{#N/A,#N/A,FALSE,"Aging Summary";#N/A,#N/A,FALSE,"Ratio Analysis";#N/A,#N/A,FALSE,"Test 120 Day Accts";#N/A,#N/A,FALSE,"Tickmarks"}</definedName>
    <definedName name="Franz" hidden="1">{#N/A,#N/A,FALSE,"Aging Summary";#N/A,#N/A,FALSE,"Ratio Analysis";#N/A,#N/A,FALSE,"Test 120 Day Accts";#N/A,#N/A,FALSE,"Tickmarks"}</definedName>
    <definedName name="FRF" localSheetId="4" hidden="1">{#N/A,#N/A,FALSE,"1";#N/A,#N/A,FALSE,"2";#N/A,#N/A,FALSE,"16 - 17";#N/A,#N/A,FALSE,"18 - 19";#N/A,#N/A,FALSE,"26";#N/A,#N/A,FALSE,"27";#N/A,#N/A,FALSE,"28"}</definedName>
    <definedName name="FRF" hidden="1">{#N/A,#N/A,FALSE,"1";#N/A,#N/A,FALSE,"2";#N/A,#N/A,FALSE,"16 - 17";#N/A,#N/A,FALSE,"18 - 19";#N/A,#N/A,FALSE,"26";#N/A,#N/A,FALSE,"27";#N/A,#N/A,FALSE,"28"}</definedName>
    <definedName name="FRFERFE" localSheetId="4" hidden="1">{#N/A,#N/A,FALSE,"Pharm";#N/A,#N/A,FALSE,"WWCM"}</definedName>
    <definedName name="FRFERFE" hidden="1">{#N/A,#N/A,FALSE,"Pharm";#N/A,#N/A,FALSE,"WWCM"}</definedName>
    <definedName name="fv" localSheetId="4" hidden="1">{#N/A,#N/A,FALSE,"BALLANTINE´S ";#N/A,#N/A,FALSE,"FUNDADOR"}</definedName>
    <definedName name="fv" hidden="1">{#N/A,#N/A,FALSE,"BALLANTINE´S ";#N/A,#N/A,FALSE,"FUNDADOR"}</definedName>
    <definedName name="FVG" localSheetId="4" hidden="1">{#N/A,#N/A,FALSE,"Pharm";#N/A,#N/A,FALSE,"WWCM"}</definedName>
    <definedName name="FVG" hidden="1">{#N/A,#N/A,FALSE,"Pharm";#N/A,#N/A,FALSE,"WWCM"}</definedName>
    <definedName name="fwf5rqgthraszgeht" localSheetId="4" hidden="1">{"'1999'!$A$1:$F$66"}</definedName>
    <definedName name="fwf5rqgthraszgeht" hidden="1">{"'1999'!$A$1:$F$66"}</definedName>
    <definedName name="fws" localSheetId="4" hidden="1">{#N/A,#N/A,FALSE,"Sheet1"}</definedName>
    <definedName name="fws" hidden="1">{#N/A,#N/A,FALSE,"Sheet1"}</definedName>
    <definedName name="fxc" localSheetId="4" hidden="1">{#N/A,#N/A,FALSE,"Sheet1"}</definedName>
    <definedName name="fxc" hidden="1">{#N/A,#N/A,FALSE,"Sheet1"}</definedName>
    <definedName name="Gabriela" localSheetId="4" hidden="1">{#N/A,#N/A,FALSE,"Aging Summary";#N/A,#N/A,FALSE,"Ratio Analysis";#N/A,#N/A,FALSE,"Test 120 Day Accts";#N/A,#N/A,FALSE,"Tickmarks"}</definedName>
    <definedName name="Gabriela" hidden="1">{#N/A,#N/A,FALSE,"Aging Summary";#N/A,#N/A,FALSE,"Ratio Analysis";#N/A,#N/A,FALSE,"Test 120 Day Accts";#N/A,#N/A,FALSE,"Tickmarks"}</definedName>
    <definedName name="gb" localSheetId="4" hidden="1">{#N/A,#N/A,FALSE,"BALLANTINE´S ";#N/A,#N/A,FALSE,"FUNDADOR"}</definedName>
    <definedName name="gb" hidden="1">{#N/A,#N/A,FALSE,"BALLANTINE´S ";#N/A,#N/A,FALSE,"FUNDADOR"}</definedName>
    <definedName name="gdffgd"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gdffgd"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gdfgdf" localSheetId="4" hidden="1">{#N/A,#N/A,FALSE,"Pharm";#N/A,#N/A,FALSE,"WWCM"}</definedName>
    <definedName name="gdfgdf" hidden="1">{#N/A,#N/A,FALSE,"Pharm";#N/A,#N/A,FALSE,"WWCM"}</definedName>
    <definedName name="gdfgsdf" localSheetId="4" hidden="1">{#N/A,#N/A,FALSE,"BALLANTINE´S ";#N/A,#N/A,FALSE,"FUNDADOR"}</definedName>
    <definedName name="gdfgsdf" hidden="1">{#N/A,#N/A,FALSE,"BALLANTINE´S ";#N/A,#N/A,FALSE,"FUNDADOR"}</definedName>
    <definedName name="gdg" localSheetId="4" hidden="1">{"'1999'!$A$1:$F$66"}</definedName>
    <definedName name="gdg" hidden="1">{"'1999'!$A$1:$F$66"}</definedName>
    <definedName name="george" localSheetId="4" hidden="1">#REF!</definedName>
    <definedName name="george" hidden="1">#REF!</definedName>
    <definedName name="georgiana" localSheetId="4" hidden="1">{#N/A,#N/A,FALSE,"Aging Summary";#N/A,#N/A,FALSE,"Ratio Analysis";#N/A,#N/A,FALSE,"Test 120 Day Accts";#N/A,#N/A,FALSE,"Tickmarks"}</definedName>
    <definedName name="georgiana" hidden="1">{#N/A,#N/A,FALSE,"Aging Summary";#N/A,#N/A,FALSE,"Ratio Analysis";#N/A,#N/A,FALSE,"Test 120 Day Accts";#N/A,#N/A,FALSE,"Tickmarks"}</definedName>
    <definedName name="gf" localSheetId="4" hidden="1">{#N/A,#N/A,FALSE,"Aging Summary";#N/A,#N/A,FALSE,"Ratio Analysis";#N/A,#N/A,FALSE,"Test 120 Day Accts";#N/A,#N/A,FALSE,"Tickmarks"}</definedName>
    <definedName name="gf" hidden="1">{#N/A,#N/A,FALSE,"Aging Summary";#N/A,#N/A,FALSE,"Ratio Analysis";#N/A,#N/A,FALSE,"Test 120 Day Accts";#N/A,#N/A,FALSE,"Tickmarks"}</definedName>
    <definedName name="gfd" localSheetId="4" hidden="1">{"'1999'!$A$1:$F$66"}</definedName>
    <definedName name="gfd" hidden="1">{"'1999'!$A$1:$F$66"}</definedName>
    <definedName name="gfdjhjh" localSheetId="4" hidden="1">{#N/A,#N/A,FALSE,"Pharm";#N/A,#N/A,FALSE,"WWCM"}</definedName>
    <definedName name="gfdjhjh" hidden="1">{#N/A,#N/A,FALSE,"Pharm";#N/A,#N/A,FALSE,"WWCM"}</definedName>
    <definedName name="gff" localSheetId="4" hidden="1">{"'1999'!$A$1:$F$66"}</definedName>
    <definedName name="gff" hidden="1">{"'1999'!$A$1:$F$66"}</definedName>
    <definedName name="gfghgh" localSheetId="4" hidden="1">{#N/A,#N/A,FALSE,"BALLANTINE´S ";#N/A,#N/A,FALSE,"FUNDADOR"}</definedName>
    <definedName name="gfghgh" hidden="1">{#N/A,#N/A,FALSE,"BALLANTINE´S ";#N/A,#N/A,FALSE,"FUNDADOR"}</definedName>
    <definedName name="gfhgfh" localSheetId="4" hidden="1">{"'1999'!$A$1:$F$66"}</definedName>
    <definedName name="gfhgfh" hidden="1">{"'1999'!$A$1:$F$66"}</definedName>
    <definedName name="gfhjhj" localSheetId="4" hidden="1">{#N/A,#N/A,FALSE,"BALLANTINE´S ";#N/A,#N/A,FALSE,"FUNDADOR"}</definedName>
    <definedName name="gfhjhj" hidden="1">{#N/A,#N/A,FALSE,"BALLANTINE´S ";#N/A,#N/A,FALSE,"FUNDADOR"}</definedName>
    <definedName name="gfhk" localSheetId="4" hidden="1">{#N/A,#N/A,FALSE,"BALLANTINE´S ";#N/A,#N/A,FALSE,"FUNDADOR"}</definedName>
    <definedName name="gfhk" hidden="1">{#N/A,#N/A,FALSE,"BALLANTINE´S ";#N/A,#N/A,FALSE,"FUNDADOR"}</definedName>
    <definedName name="gfhshst" localSheetId="4" hidden="1">{#N/A,#N/A,FALSE,"BALLANTINE´S ";#N/A,#N/A,FALSE,"FUNDADOR"}</definedName>
    <definedName name="gfhshst" hidden="1">{#N/A,#N/A,FALSE,"BALLANTINE´S ";#N/A,#N/A,FALSE,"FUNDADOR"}</definedName>
    <definedName name="gfhsrhset" localSheetId="4" hidden="1">{#N/A,#N/A,FALSE,"BALLANTINE´S ";#N/A,#N/A,FALSE,"FUNDADOR"}</definedName>
    <definedName name="gfhsrhset" hidden="1">{#N/A,#N/A,FALSE,"BALLANTINE´S ";#N/A,#N/A,FALSE,"FUNDADOR"}</definedName>
    <definedName name="gfvfhgfhg" localSheetId="4" hidden="1">{#N/A,#N/A,FALSE,"BALLANTINE´S ";#N/A,#N/A,FALSE,"FUNDADOR"}</definedName>
    <definedName name="gfvfhgfhg" hidden="1">{#N/A,#N/A,FALSE,"BALLANTINE´S ";#N/A,#N/A,FALSE,"FUNDADOR"}</definedName>
    <definedName name="ggf" localSheetId="4" hidden="1">{#N/A,#N/A,FALSE,"BALLANTINE´S ";#N/A,#N/A,FALSE,"FUNDADOR"}</definedName>
    <definedName name="ggf" hidden="1">{#N/A,#N/A,FALSE,"BALLANTINE´S ";#N/A,#N/A,FALSE,"FUNDADOR"}</definedName>
    <definedName name="ggg" localSheetId="4" hidden="1">{"'1999'!$A$1:$F$66"}</definedName>
    <definedName name="ggg" hidden="1">{"'1999'!$A$1:$F$66"}</definedName>
    <definedName name="GGGG" localSheetId="4" hidden="1">{#N/A,#N/A,FALSE,"BALLANTINE´S ";#N/A,#N/A,FALSE,"FUNDADOR"}</definedName>
    <definedName name="GGGG" hidden="1">{#N/A,#N/A,FALSE,"BALLANTINE´S ";#N/A,#N/A,FALSE,"FUNDADOR"}</definedName>
    <definedName name="ggggggggggggggggggggg" localSheetId="4" hidden="1">{"'1999'!$A$1:$F$66"}</definedName>
    <definedName name="ggggggggggggggggggggg" hidden="1">{"'1999'!$A$1:$F$66"}</definedName>
    <definedName name="ggws" localSheetId="4" hidden="1">{#N/A,#N/A,FALSE,"Sheet1"}</definedName>
    <definedName name="ggws" hidden="1">{#N/A,#N/A,FALSE,"Sheet1"}</definedName>
    <definedName name="gh" localSheetId="4" hidden="1">{#N/A,#N/A,FALSE,"Aging Summary";#N/A,#N/A,FALSE,"Ratio Analysis";#N/A,#N/A,FALSE,"Test 120 Day Accts";#N/A,#N/A,FALSE,"Tickmarks"}</definedName>
    <definedName name="gh" hidden="1">{#N/A,#N/A,FALSE,"Aging Summary";#N/A,#N/A,FALSE,"Ratio Analysis";#N/A,#N/A,FALSE,"Test 120 Day Accts";#N/A,#N/A,FALSE,"Tickmarks"}</definedName>
    <definedName name="ghfjc" localSheetId="4" hidden="1">{#N/A,#N/A,FALSE,"BALLANTINE´S ";#N/A,#N/A,FALSE,"FUNDADOR"}</definedName>
    <definedName name="ghfjc" hidden="1">{#N/A,#N/A,FALSE,"BALLANTINE´S ";#N/A,#N/A,FALSE,"FUNDADOR"}</definedName>
    <definedName name="ghghsdgh" localSheetId="4" hidden="1">{#N/A,#N/A,FALSE,"BALLANTINE´S ";#N/A,#N/A,FALSE,"FUNDADOR"}</definedName>
    <definedName name="ghghsdgh" hidden="1">{#N/A,#N/A,FALSE,"BALLANTINE´S ";#N/A,#N/A,FALSE,"FUNDADOR"}</definedName>
    <definedName name="ghgmzxdfd" localSheetId="4" hidden="1">{"'1999'!$A$1:$F$66"}</definedName>
    <definedName name="ghgmzxdfd" hidden="1">{"'1999'!$A$1:$F$66"}</definedName>
    <definedName name="ghjggjh" localSheetId="4" hidden="1">{#N/A,#N/A,FALSE,"Pharm";#N/A,#N/A,FALSE,"WWCM"}</definedName>
    <definedName name="ghjggjh" hidden="1">{#N/A,#N/A,FALSE,"Pharm";#N/A,#N/A,FALSE,"WWCM"}</definedName>
    <definedName name="ghsetyty" localSheetId="4" hidden="1">{#N/A,#N/A,FALSE,"BALLANTINE´S ";#N/A,#N/A,FALSE,"FUNDADOR"}</definedName>
    <definedName name="ghsetyty" hidden="1">{#N/A,#N/A,FALSE,"BALLANTINE´S ";#N/A,#N/A,FALSE,"FUNDADOR"}</definedName>
    <definedName name="ghyt" localSheetId="4" hidden="1">{"'1999'!$A$1:$F$66"}</definedName>
    <definedName name="ghyt" hidden="1">{"'1999'!$A$1:$F$66"}</definedName>
    <definedName name="GIR" localSheetId="4" hidden="1">{#N/A,#N/A,FALSE,"Aging Summary";#N/A,#N/A,FALSE,"Ratio Analysis";#N/A,#N/A,FALSE,"Test 120 Day Accts";#N/A,#N/A,FALSE,"Tickmarks"}</definedName>
    <definedName name="GIR" hidden="1">{#N/A,#N/A,FALSE,"Aging Summary";#N/A,#N/A,FALSE,"Ratio Analysis";#N/A,#N/A,FALSE,"Test 120 Day Accts";#N/A,#N/A,FALSE,"Tickmarks"}</definedName>
    <definedName name="gkn" localSheetId="4" hidden="1">{#N/A,#N/A,FALSE,"COVER PAGE";#N/A,#N/A,FALSE,"Page 2";#N/A,#N/A,FALSE,"Page 2";#N/A,#N/A,FALSE,"Page 4";#N/A,#N/A,FALSE,"Page5";#N/A,#N/A,FALSE,"Page 6";#N/A,#N/A,FALSE,"Page 7";#N/A,#N/A,FALSE,"Page 8";#N/A,#N/A,FALSE,"Page 10";#N/A,#N/A,FALSE,"Long-Term OCF Mult.";#N/A,#N/A,FALSE,"PCS Comp";#N/A,#N/A,FALSE,"OCS-CAPEX";#N/A,#N/A,FALSE,"Blank"}</definedName>
    <definedName name="gkn" hidden="1">{#N/A,#N/A,FALSE,"COVER PAGE";#N/A,#N/A,FALSE,"Page 2";#N/A,#N/A,FALSE,"Page 2";#N/A,#N/A,FALSE,"Page 4";#N/A,#N/A,FALSE,"Page5";#N/A,#N/A,FALSE,"Page 6";#N/A,#N/A,FALSE,"Page 7";#N/A,#N/A,FALSE,"Page 8";#N/A,#N/A,FALSE,"Page 10";#N/A,#N/A,FALSE,"Long-Term OCF Mult.";#N/A,#N/A,FALSE,"PCS Comp";#N/A,#N/A,FALSE,"OCS-CAPEX";#N/A,#N/A,FALSE,"Blank"}</definedName>
    <definedName name="Global1" localSheetId="4" hidden="1">{#N/A,#N/A,FALSE,"Pharm";#N/A,#N/A,FALSE,"WWCM"}</definedName>
    <definedName name="Global1" hidden="1">{#N/A,#N/A,FALSE,"Pharm";#N/A,#N/A,FALSE,"WWCM"}</definedName>
    <definedName name="GOE" localSheetId="4" hidden="1">{#N/A,#N/A,FALSE,"Aging Summary";#N/A,#N/A,FALSE,"Ratio Analysis";#N/A,#N/A,FALSE,"Test 120 Day Accts";#N/A,#N/A,FALSE,"Tickmarks"}</definedName>
    <definedName name="GOE" hidden="1">{#N/A,#N/A,FALSE,"Aging Summary";#N/A,#N/A,FALSE,"Ratio Analysis";#N/A,#N/A,FALSE,"Test 120 Day Accts";#N/A,#N/A,FALSE,"Tickmarks"}</definedName>
    <definedName name="Grau" localSheetId="4" hidden="1">{#N/A,#N/A,FALSE,"Aging Summary";#N/A,#N/A,FALSE,"Ratio Analysis";#N/A,#N/A,FALSE,"Test 120 Day Accts";#N/A,#N/A,FALSE,"Tickmarks"}</definedName>
    <definedName name="Grau" hidden="1">{#N/A,#N/A,FALSE,"Aging Summary";#N/A,#N/A,FALSE,"Ratio Analysis";#N/A,#N/A,FALSE,"Test 120 Day Accts";#N/A,#N/A,FALSE,"Tickmarks"}</definedName>
    <definedName name="gsgtert" localSheetId="4" hidden="1">{#N/A,#N/A,FALSE,"BALLANTINE´S ";#N/A,#N/A,FALSE,"FUNDADOR"}</definedName>
    <definedName name="gsgtert" hidden="1">{#N/A,#N/A,FALSE,"BALLANTINE´S ";#N/A,#N/A,FALSE,"FUNDADOR"}</definedName>
    <definedName name="gt" localSheetId="4" hidden="1">{#N/A,#N/A,FALSE,"BALLANTINE´S ";#N/A,#N/A,FALSE,"FUNDADOR"}</definedName>
    <definedName name="gt" hidden="1">{#N/A,#N/A,FALSE,"BALLANTINE´S ";#N/A,#N/A,FALSE,"FUNDADOR"}</definedName>
    <definedName name="gtos" localSheetId="4" hidden="1">{#N/A,#N/A,FALSE,"Aging Summary";#N/A,#N/A,FALSE,"Ratio Analysis";#N/A,#N/A,FALSE,"Test 120 Day Accts";#N/A,#N/A,FALSE,"Tickmarks"}</definedName>
    <definedName name="gtos" hidden="1">{#N/A,#N/A,FALSE,"Aging Summary";#N/A,#N/A,FALSE,"Ratio Analysis";#N/A,#N/A,FALSE,"Test 120 Day Accts";#N/A,#N/A,FALSE,"Tickmarks"}</definedName>
    <definedName name="Guerrero" localSheetId="4" hidden="1">{#N/A,#N/A,FALSE,"Aging Summary";#N/A,#N/A,FALSE,"Ratio Analysis";#N/A,#N/A,FALSE,"Test 120 Day Accts";#N/A,#N/A,FALSE,"Tickmarks"}</definedName>
    <definedName name="Guerrero" hidden="1">{#N/A,#N/A,FALSE,"Aging Summary";#N/A,#N/A,FALSE,"Ratio Analysis";#N/A,#N/A,FALSE,"Test 120 Day Accts";#N/A,#N/A,FALSE,"Tickmarks"}</definedName>
    <definedName name="gws" localSheetId="4" hidden="1">{#N/A,#N/A,FALSE,"Sheet1"}</definedName>
    <definedName name="gws" hidden="1">{#N/A,#N/A,FALSE,"Sheet1"}</definedName>
    <definedName name="h" localSheetId="4" hidden="1">{#N/A,#N/A,FALSE,"BALLANTINE´S ";#N/A,#N/A,FALSE,"FUNDADOR"}</definedName>
    <definedName name="h" hidden="1">{#N/A,#N/A,FALSE,"BALLANTINE´S ";#N/A,#N/A,FALSE,"FUNDADOR"}</definedName>
    <definedName name="haha" localSheetId="4" hidden="1">{#N/A,#N/A,FALSE,"Aging Summary";#N/A,#N/A,FALSE,"Ratio Analysis";#N/A,#N/A,FALSE,"Test 120 Day Accts";#N/A,#N/A,FALSE,"Tickmarks"}</definedName>
    <definedName name="haha" hidden="1">{#N/A,#N/A,FALSE,"Aging Summary";#N/A,#N/A,FALSE,"Ratio Analysis";#N/A,#N/A,FALSE,"Test 120 Day Accts";#N/A,#N/A,FALSE,"Tickmarks"}</definedName>
    <definedName name="hb" localSheetId="4" hidden="1">{#N/A,#N/A,FALSE,"BALLANTINE´S ";#N/A,#N/A,FALSE,"FUNDADOR"}</definedName>
    <definedName name="hb" hidden="1">{#N/A,#N/A,FALSE,"BALLANTINE´S ";#N/A,#N/A,FALSE,"FUNDADOR"}</definedName>
    <definedName name="HBJ" localSheetId="4" hidden="1">{#N/A,#N/A,FALSE,"Aging Summary";#N/A,#N/A,FALSE,"Ratio Analysis";#N/A,#N/A,FALSE,"Test 120 Day Accts";#N/A,#N/A,FALSE,"Tickmarks"}</definedName>
    <definedName name="HBJ" hidden="1">{#N/A,#N/A,FALSE,"Aging Summary";#N/A,#N/A,FALSE,"Ratio Analysis";#N/A,#N/A,FALSE,"Test 120 Day Accts";#N/A,#N/A,FALSE,"Tickmarks"}</definedName>
    <definedName name="Help" localSheetId="4" hidden="1">{#N/A,#N/A,FALSE,"COVER PAGE";#N/A,#N/A,FALSE,"Page 2";#N/A,#N/A,FALSE,"Page 2";#N/A,#N/A,FALSE,"Page 4";#N/A,#N/A,FALSE,"Page5";#N/A,#N/A,FALSE,"Page 6";#N/A,#N/A,FALSE,"Page 7";#N/A,#N/A,FALSE,"Page 8";#N/A,#N/A,FALSE,"Page 10";#N/A,#N/A,FALSE,"Long-Term OCF Mult.";#N/A,#N/A,FALSE,"PCS Comp";#N/A,#N/A,FALSE,"OCS-CAPEX";#N/A,#N/A,FALSE,"Blank"}</definedName>
    <definedName name="Help" hidden="1">{#N/A,#N/A,FALSE,"COVER PAGE";#N/A,#N/A,FALSE,"Page 2";#N/A,#N/A,FALSE,"Page 2";#N/A,#N/A,FALSE,"Page 4";#N/A,#N/A,FALSE,"Page5";#N/A,#N/A,FALSE,"Page 6";#N/A,#N/A,FALSE,"Page 7";#N/A,#N/A,FALSE,"Page 8";#N/A,#N/A,FALSE,"Page 10";#N/A,#N/A,FALSE,"Long-Term OCF Mult.";#N/A,#N/A,FALSE,"PCS Comp";#N/A,#N/A,FALSE,"OCS-CAPEX";#N/A,#N/A,FALSE,"Blank"}</definedName>
    <definedName name="hfhfg" localSheetId="4" hidden="1">{"'1999'!$A$1:$F$66"}</definedName>
    <definedName name="hfhfg" hidden="1">{"'1999'!$A$1:$F$66"}</definedName>
    <definedName name="HFinGraph" localSheetId="4" hidden="1">{#N/A,#N/A,FALSE,"Pharm";#N/A,#N/A,FALSE,"WWCM"}</definedName>
    <definedName name="HFinGraph" hidden="1">{#N/A,#N/A,FALSE,"Pharm";#N/A,#N/A,FALSE,"WWCM"}</definedName>
    <definedName name="hg" localSheetId="4" hidden="1">{#N/A,#N/A,FALSE,"BALLANTINE´S ";#N/A,#N/A,FALSE,"FUNDADOR"}</definedName>
    <definedName name="hg" hidden="1">{#N/A,#N/A,FALSE,"BALLANTINE´S ";#N/A,#N/A,FALSE,"FUNDADOR"}</definedName>
    <definedName name="hgddhff" localSheetId="4" hidden="1">{"'1999'!$A$1:$F$66"}</definedName>
    <definedName name="hgddhff" hidden="1">{"'1999'!$A$1:$F$66"}</definedName>
    <definedName name="hgfhh" localSheetId="4" hidden="1">{#N/A,#N/A,FALSE,"BALLANTINE´S ";#N/A,#N/A,FALSE,"FUNDADOR"}</definedName>
    <definedName name="hgfhh" hidden="1">{#N/A,#N/A,FALSE,"BALLANTINE´S ";#N/A,#N/A,FALSE,"FUNDADOR"}</definedName>
    <definedName name="hgfhsj" localSheetId="4" hidden="1">{#N/A,#N/A,FALSE,"BALLANTINE´S ";#N/A,#N/A,FALSE,"FUNDADOR"}</definedName>
    <definedName name="hgfhsj" hidden="1">{#N/A,#N/A,FALSE,"BALLANTINE´S ";#N/A,#N/A,FALSE,"FUNDADOR"}</definedName>
    <definedName name="hghgfdfr" localSheetId="4" hidden="1">{"'1999'!$A$1:$F$66"}</definedName>
    <definedName name="hghgfdfr" hidden="1">{"'1999'!$A$1:$F$66"}</definedName>
    <definedName name="hhhhh" localSheetId="4" hidden="1">#REF!</definedName>
    <definedName name="hhhhh" hidden="1">#REF!</definedName>
    <definedName name="HHHHYYYEU" localSheetId="4" hidden="1">{#N/A,#N/A,FALSE,"Aging Summary";#N/A,#N/A,FALSE,"Ratio Analysis";#N/A,#N/A,FALSE,"Test 120 Day Accts";#N/A,#N/A,FALSE,"Tickmarks"}</definedName>
    <definedName name="HHHHYYYEU" hidden="1">{#N/A,#N/A,FALSE,"Aging Summary";#N/A,#N/A,FALSE,"Ratio Analysis";#N/A,#N/A,FALSE,"Test 120 Day Accts";#N/A,#N/A,FALSE,"Tickmarks"}</definedName>
    <definedName name="hhhrthy" localSheetId="4" hidden="1">{#N/A,#N/A,FALSE,"Aging Summary";#N/A,#N/A,FALSE,"Ratio Analysis";#N/A,#N/A,FALSE,"Test 120 Day Accts";#N/A,#N/A,FALSE,"Tickmarks"}</definedName>
    <definedName name="hhhrthy" hidden="1">{#N/A,#N/A,FALSE,"Aging Summary";#N/A,#N/A,FALSE,"Ratio Analysis";#N/A,#N/A,FALSE,"Test 120 Day Accts";#N/A,#N/A,FALSE,"Tickmarks"}</definedName>
    <definedName name="hhws" localSheetId="4" hidden="1">{#N/A,#N/A,FALSE,"Sheet1"}</definedName>
    <definedName name="hhws" hidden="1">{#N/A,#N/A,FALSE,"Sheet1"}</definedName>
    <definedName name="hi" localSheetId="4" hidden="1">{#N/A,#N/A,FALSE,"BALLANTINE´S ";#N/A,#N/A,FALSE,"FUNDADOR"}</definedName>
    <definedName name="hi" hidden="1">{#N/A,#N/A,FALSE,"BALLANTINE´S ";#N/A,#N/A,FALSE,"FUNDADOR"}</definedName>
    <definedName name="Hibh" localSheetId="4" hidden="1">{#N/A,#N/A,FALSE,"Pharm";#N/A,#N/A,FALSE,"WWCM"}</definedName>
    <definedName name="Hibh" hidden="1">{#N/A,#N/A,FALSE,"Pharm";#N/A,#N/A,FALSE,"WWCM"}</definedName>
    <definedName name="HiddenRows" localSheetId="4" hidden="1">#REF!</definedName>
    <definedName name="HiddenRows" hidden="1">#REF!</definedName>
    <definedName name="High" localSheetId="4" hidden="1">{#N/A,#N/A,FALSE,"Pharm";#N/A,#N/A,FALSE,"WWCM"}</definedName>
    <definedName name="High" hidden="1">{#N/A,#N/A,FALSE,"Pharm";#N/A,#N/A,FALSE,"WWCM"}</definedName>
    <definedName name="HisYear_0" localSheetId="4" hidden="1">#REF!</definedName>
    <definedName name="HisYear_0" hidden="1">#REF!</definedName>
    <definedName name="HisYear_1" localSheetId="4" hidden="1">#REF!</definedName>
    <definedName name="HisYear_1" hidden="1">#REF!</definedName>
    <definedName name="HisYear_2" hidden="1">#REF!</definedName>
    <definedName name="HisYear_3" hidden="1">#REF!</definedName>
    <definedName name="hjgfk" localSheetId="4" hidden="1">{#N/A,#N/A,FALSE,"BALLANTINE´S ";#N/A,#N/A,FALSE,"FUNDADOR"}</definedName>
    <definedName name="hjgfk" hidden="1">{#N/A,#N/A,FALSE,"BALLANTINE´S ";#N/A,#N/A,FALSE,"FUNDADOR"}</definedName>
    <definedName name="HJGHGHG" localSheetId="4" hidden="1">{#N/A,#N/A,FALSE,"Aging Summary";#N/A,#N/A,FALSE,"Ratio Analysis";#N/A,#N/A,FALSE,"Test 120 Day Accts";#N/A,#N/A,FALSE,"Tickmarks"}</definedName>
    <definedName name="HJGHGHG" hidden="1">{#N/A,#N/A,FALSE,"Aging Summary";#N/A,#N/A,FALSE,"Ratio Analysis";#N/A,#N/A,FALSE,"Test 120 Day Accts";#N/A,#N/A,FALSE,"Tickmarks"}</definedName>
    <definedName name="hjhjffukfuk" localSheetId="4" hidden="1">{#N/A,#N/A,FALSE,"Pharm";#N/A,#N/A,FALSE,"WWCM"}</definedName>
    <definedName name="hjhjffukfuk" hidden="1">{#N/A,#N/A,FALSE,"Pharm";#N/A,#N/A,FALSE,"WWCM"}</definedName>
    <definedName name="hjhjfkfukywrte" localSheetId="4" hidden="1">{#N/A,#N/A,FALSE,"Pharm";#N/A,#N/A,FALSE,"WWCM"}</definedName>
    <definedName name="hjhjfkfukywrte" hidden="1">{#N/A,#N/A,FALSE,"Pharm";#N/A,#N/A,FALSE,"WWCM"}</definedName>
    <definedName name="hjhkjkl" localSheetId="4" hidden="1">{#N/A,#N/A,FALSE,"Pharm";#N/A,#N/A,FALSE,"WWCM"}</definedName>
    <definedName name="hjhkjkl" hidden="1">{#N/A,#N/A,FALSE,"Pharm";#N/A,#N/A,FALSE,"WWCM"}</definedName>
    <definedName name="hji" localSheetId="4" hidden="1">{#N/A,#N/A,FALSE,"BALLANTINE´S ";#N/A,#N/A,FALSE,"FUNDADOR"}</definedName>
    <definedName name="hji" hidden="1">{#N/A,#N/A,FALSE,"BALLANTINE´S ";#N/A,#N/A,FALSE,"FUNDADOR"}</definedName>
    <definedName name="hjjjkk" localSheetId="4" hidden="1">{#N/A,#N/A,FALSE,"REPORT"}</definedName>
    <definedName name="hjjjkk" hidden="1">{#N/A,#N/A,FALSE,"REPORT"}</definedName>
    <definedName name="hjjkk" localSheetId="4" hidden="1">{#N/A,#N/A,FALSE,"Pharm";#N/A,#N/A,FALSE,"WWCM"}</definedName>
    <definedName name="hjjkk" hidden="1">{#N/A,#N/A,FALSE,"Pharm";#N/A,#N/A,FALSE,"WWCM"}</definedName>
    <definedName name="hjkk" localSheetId="4" hidden="1">{#N/A,#N/A,FALSE,"Pharm";#N/A,#N/A,FALSE,"WWCM"}</definedName>
    <definedName name="hjkk" hidden="1">{#N/A,#N/A,FALSE,"Pharm";#N/A,#N/A,FALSE,"WWCM"}</definedName>
    <definedName name="HKSH" localSheetId="4" hidden="1">{#N/A,#N/A,FALSE,"REPORT"}</definedName>
    <definedName name="HKSH" hidden="1">{#N/A,#N/A,FALSE,"REPORT"}</definedName>
    <definedName name="HMG" localSheetId="4" hidden="1">{#N/A,#N/A,FALSE,"REPORT"}</definedName>
    <definedName name="HMG" hidden="1">{#N/A,#N/A,FALSE,"REPORT"}</definedName>
    <definedName name="hn" localSheetId="4" hidden="1">{#N/A,#N/A,FALSE,"BALLANTINE´S ";#N/A,#N/A,FALSE,"FUNDADOR"}</definedName>
    <definedName name="hn" hidden="1">{#N/A,#N/A,FALSE,"BALLANTINE´S ";#N/A,#N/A,FALSE,"FUNDADOR"}</definedName>
    <definedName name="hn.Aggregate" localSheetId="4" hidden="1">#REF!</definedName>
    <definedName name="hn.Aggregate" hidden="1">#REF!</definedName>
    <definedName name="hn.CompanyInfo" localSheetId="4" hidden="1">#REF!</definedName>
    <definedName name="hn.CompanyInfo" hidden="1">#REF!</definedName>
    <definedName name="hn.CompanyName" hidden="1">#REF!</definedName>
    <definedName name="hn.CompanyUCN" hidden="1">#REF!</definedName>
    <definedName name="hn.ConvertZero1" hidden="1">[35]LTM!$G$22:$J$22,[35]LTM!$G$24:$J$25,[35]LTM!$G$29:$J$30,[35]LTM!$G$34:$J$36,[35]LTM!$G$41:$J$41,[35]LTM!$G$45:$J$46,[35]LTM!$G$51:$J$51,[35]LTM!$G$75:$J$79,[35]LTM!$G$86:$J$87,[35]LTM!$G$93:$J$98</definedName>
    <definedName name="hn.ConvertZero2" hidden="1">[35]LTM!$G$121:$J$121,[35]LTM!$H$151:$J$152,[35]LTM!$H$175:$J$175,[35]LTM!$H$196:$J$197,[35]LTM!$G$237:$J$241,[35]LTM!$G$247:$J$247,[35]LTM!$G$249:$J$255,[35]LTM!$G$242:$J$243</definedName>
    <definedName name="hn.ConvertZero3" hidden="1">[35]LTM!$G$260:$J$267,[35]LTM!$G$271:$J$275,[35]LTM!$G$278:$J$295,[35]LTM!$G$299:$J$299,[35]LTM!$G$306:$J$312</definedName>
    <definedName name="hn.ConvertZero4" hidden="1">[35]LTM!$G$398:$J$399,[35]LTM!$H$406:$J$406,[35]LTM!$G$407:$J$407,[35]LTM!$J$409:$J$412,[35]LTM!$G$413:$J$416,[35]LTM!$J$417,[35]LTM!$J$418,[35]LTM!$G$423:$J$424</definedName>
    <definedName name="hn.ConvertZeroUnhide1" hidden="1">[35]LTM!$G$424:$J$424,[35]LTM!$L$424:$N$424,[35]LTM!$H$406:$J$406</definedName>
    <definedName name="hn.Delete015" hidden="1">'[35]CREDIT STATS'!$B$9:$K$11,'[35]CREDIT STATS'!$O$11:$X$14,'[35]CREDIT STATS'!$B$25:$K$30,'[35]CREDIT STATS'!$O$25:$X$26</definedName>
    <definedName name="hn.DomesticFlag" localSheetId="4" hidden="1">#REF!</definedName>
    <definedName name="hn.DomesticFlag" hidden="1">#REF!</definedName>
    <definedName name="hn.DZ_MultByFXRates" hidden="1">[35]DropZone!$B$2:$I$118,[35]DropZone!$B$120:$I$132,[35]DropZone!$B$134:$I$136,[35]DropZone!$B$138:$I$146</definedName>
    <definedName name="hn.dz_ThouToMil" hidden="1">[35]DropZone!$B$2:$I$119,[35]DropZone!$E$120:$I$123,[35]DropZone!$B$124:$I$126,[35]DropZone!$B$131:$I$132,[35]DropZone!$B$137:$I$147</definedName>
    <definedName name="hn.ExtDb" hidden="1">FALSE</definedName>
    <definedName name="hn.IssuerID" localSheetId="4" hidden="1">#REF!</definedName>
    <definedName name="hn.IssuerID" hidden="1">#REF!</definedName>
    <definedName name="hn.IssuerNameShort" localSheetId="4" hidden="1">#REF!</definedName>
    <definedName name="hn.IssuerNameShort" hidden="1">#REF!</definedName>
    <definedName name="hn.LTM_CS" hidden="1">[35]LTM!$H$121:$J$121,[35]LTM!$I$146:$J$146,[35]LTM!$I$151:$J$152,[35]LTM!$I$175:$J$192,[35]LTM!$I$196:$J$197,[35]LTM!$I$204:$J$221</definedName>
    <definedName name="hn.LTM_Misc" hidden="1">[35]LTM!$H$398:$J$407,[35]LTM!$H$413:$J$416,[35]LTM!$H$423:$J$424</definedName>
    <definedName name="hn.LTM_MultByFXRates" hidden="1">[35]LTM!$G$22:$N$38,[35]LTM!$G$41:$N$100,[35]LTM!$G$109:$N$228,[35]LTM!$G$237:$N$406,[35]LTM!$G$409:$N$416,[35]LTM!$G$418:$N$420,[35]LTM!$G$423:$N$424</definedName>
    <definedName name="hn.ModelType" hidden="1">"DEAL"</definedName>
    <definedName name="hn.ModelVersion" hidden="1">1</definedName>
    <definedName name="hn.MultbyFXRates" hidden="1">[35]LTM!$G$22:$N$38,[35]LTM!$G$41:$N$100,[35]LTM!$G$109:$N$228,[35]LTM!$G$237:$N$406,[35]LTM!$G$409:$N$416,[35]LTM!$G$418:$N$420,[35]LTM!$G$423:$N$424</definedName>
    <definedName name="hn.MultByFXRates1" hidden="1">[35]LTM!$G$22:$G$38,[35]LTM!$G$41:$G$100,[35]LTM!$G$109:$G$123,[35]LTM!$G$237:$G$401,[35]LTM!$G$409:$G$424</definedName>
    <definedName name="hn.MultByFXRates2" hidden="1">[35]LTM!$H$22:$H$38,[35]LTM!$H$41:$H$100,[35]LTM!$H$109:$H$228,[35]LTM!$H$237:$H$406,[35]LTM!$H$409:$H$424</definedName>
    <definedName name="hn.MultByFXRates3" hidden="1">[35]LTM!$I$22:$I$38,[35]LTM!$I$41:$I$100,[35]LTM!$I$109:$I$228,[35]LTM!$I$237:$I$406,[35]LTM!$I$409:$I$424</definedName>
    <definedName name="hn.MultbyFxrates4" hidden="1">[35]LTM!$J$22:$J$38,[35]LTM!$J$41:$J$100,[35]LTM!$J$109:$J$229,[35]LTM!$J$237:$J$406,[35]LTM!$J$409:$J$416,[35]LTM!$J$418:$J$420,[35]LTM!$J$423</definedName>
    <definedName name="hn.multbyfxrates5" hidden="1">[35]LTM!$L$22:$L$38,[35]LTM!$L$41:$L$100,[35]LTM!$L$109:$L$123,[35]LTM!$L$237:$L$401,[35]LTM!$L$409:$L$424</definedName>
    <definedName name="hn.multbyfxrates6" hidden="1">[35]LTM!$M$22:$M$38,[35]LTM!$M$41:$M$100,[35]LTM!$M$109:$M$229,[35]LTM!$M$237:$M$406,[35]LTM!$M$409:$M$424</definedName>
    <definedName name="hn.multbyfxrates7" hidden="1">[35]LTM!$N$22:$N$38,[35]LTM!$N$41:$N$100,[35]LTM!$N$109:$N$228,[35]LTM!$N$237:$N$406,[35]LTM!$N$409:$N$424</definedName>
    <definedName name="hn.MultByFXRatesBot1" hidden="1">[35]LTM!$G$237:$G$243,[35]LTM!$G$247,[35]LTM!$G$249:$G$255,[35]LTM!$G$260:$G$267,[35]LTM!$G$271:$G$275,[35]LTM!$G$278:$G$295,[35]LTM!$G$299,[35]LTM!$G$299,[35]LTM!$G$306:$G$312,[35]LTM!$G$401,[35]LTM!$G$409:$G$416,[35]LTM!$G$423:$G$424</definedName>
    <definedName name="hn.MultByFXRatesBot2" hidden="1">[35]LTM!$H$237:$H$243,[35]LTM!$H$247,[35]LTM!$H$249:$H$255,[35]LTM!$H$260:$H$267,[35]LTM!$H$271:$H$275,[35]LTM!$H$278:$H$295,[35]LTM!$H$299,[35]LTM!$H$306:$H$312,[35]LTM!$H$401,[35]LTM!$H$406,[35]LTM!$H$409:$H$416,[35]LTM!$H$423:$H$424</definedName>
    <definedName name="hn.MultByFXRatesBot3" hidden="1">[35]LTM!$I$237:$I$243,[35]LTM!$I$247,[35]LTM!$I$249:$I$255,[35]LTM!$I$260:$I$267,[35]LTM!$I$271:$I$275,[35]LTM!$I$278:$I$295,[35]LTM!$I$299,[35]LTM!$I$306:$I$312,[35]LTM!$I$401,[35]LTM!$I$406,[35]LTM!$I$409:$I$416,[35]LTM!$I$423:$I$424</definedName>
    <definedName name="hn.MultByFXRatesBot4" hidden="1">[35]LTM!$J$237:$J$243,[35]LTM!$J$247,[35]LTM!$J$249:$J$255,[35]LTM!$J$260:$J$267,[35]LTM!$J$271:$J$275,[35]LTM!$J$278:$J$295,[35]LTM!$J$299,[35]LTM!$J$306:$J$312,[35]LTM!$J$401,[35]LTM!$J$406,[35]LTM!$J$409:$J$416,[35]LTM!$J$418:$J$420,[35]LTM!$J$423</definedName>
    <definedName name="hn.MultByFXRatesBot5" hidden="1">[35]LTM!$L$237:$L$243,[35]LTM!$L$247,[35]LTM!$L$249:$L$255,[35]LTM!$L$260:$L$267,[35]LTM!$L$271:$L$275,[35]LTM!$L$278:$L$295,[35]LTM!$L$299,[35]LTM!$L$306:$L$312,[35]LTM!$L$398:$L$399,[35]LTM!$L$409:$L$413,[35]LTM!$L$423:$L$424</definedName>
    <definedName name="hn.MultByFXRatesBot6" hidden="1">[35]LTM!$M$237:$M$243,[35]LTM!$M$247,[35]LTM!$M$249:$M$255,[35]LTM!$M$260:$M$267,[35]LTM!$M$271:$M$275,[35]LTM!$M$278:$M$295,[35]LTM!$M$299,[35]LTM!$M$306:$M$312,[35]LTM!$M$398:$M$399,[35]LTM!$M$409:$M$413,[35]LTM!$M$423:$M$424</definedName>
    <definedName name="hn.MultByFXRatesBot7" hidden="1">[35]LTM!$N$237:$N$243,[35]LTM!$N$247,[35]LTM!$N$249:$N$255,[35]LTM!$N$260:$N$267,[35]LTM!$N$271:$N$275,[35]LTM!$N$278:$N$295,[35]LTM!$N$299,[35]LTM!$N$306:$N$312,[35]LTM!$N$398:$N$399,[35]LTM!$N$409:$N$413,[35]LTM!$N$423:$N$424</definedName>
    <definedName name="hn.MultByFXRatesTop1" hidden="1">[35]LTM!$G$22,[35]LTM!$G$24:$G$25,[35]LTM!$G$29:$G$30,[35]LTM!$G$34:$G$36,[35]LTM!$G$41,[35]LTM!$G$45:$G$46,[35]LTM!$G$51:$G$70,[35]LTM!$G$73,[35]LTM!$G$75:$G$79,[35]LTM!$G$86:$G$87,[35]LTM!$G$93:$G$98,[35]LTM!$G$121</definedName>
    <definedName name="hn.MultByFXRatesTop2" hidden="1">[35]LTM!$H$22,[35]LTM!$H$24:$H$25,[35]LTM!$H$29:$H$30,[35]LTM!$H$34:$H$36,[35]LTM!$H$41,[35]LTM!$H$45:$H$46,[35]LTM!$H$51:$H$70,[35]LTM!$H$73,[35]LTM!$H$75:$H$79,[35]LTM!$H$86:$H$87,[35]LTM!$H$93:$H$98,[35]LTM!$H$121,[35]LTM!$H$151:$H$152,[35]LTM!$H$175:$H$192,[35]LTM!$H$196:$H$197</definedName>
    <definedName name="hn.MultByFXRatesTop3" hidden="1">[35]LTM!$I$22,[35]LTM!$I$24:$I$25,[35]LTM!$I$29:$I$30,[35]LTM!$I$34:$I$36,[35]LTM!$I$41,[35]LTM!$I$45:$I$46,[35]LTM!$I$51:$I$70,[35]LTM!$I$73,[35]LTM!$I$75:$I$79,[35]LTM!$I$86:$I$87,[35]LTM!$I$93:$I$98,[35]LTM!$I$121,[35]LTM!$I$151:$I$152,[35]LTM!$I$175:$I$192,[35]LTM!$I$196:$I$197</definedName>
    <definedName name="hn.MultByFXRatesTop4" hidden="1">[35]LTM!$J$22,[35]LTM!$J$24:$J$25,[35]LTM!$J$29:$J$30,[35]LTM!$J$34:$J$36,[35]LTM!$J$41,[35]LTM!$J$45:$J$46,[35]LTM!$J$51:$J$70,[35]LTM!$J$73,[35]LTM!$J$75:$J$79,[35]LTM!$J$86:$J$87,[35]LTM!$J$93:$J$98,[35]LTM!$J$121,[35]LTM!$J$151:$J$152,[35]LTM!$J$175:$J$192,[35]LTM!$J$196:$J$197</definedName>
    <definedName name="hn.MultByFXRatesTop5" hidden="1">[35]LTM!$L$22,[35]LTM!$L$24:$L$25,[35]LTM!$L$29:$L$30,[35]LTM!$L$34:$L$36,[35]LTM!$L$41,[35]LTM!$L$45:$L$46,[35]LTM!$L$51:$L$70,[35]LTM!$L$73,[35]LTM!$L$75:$L$79,[35]LTM!$L$86:$L$87,[35]LTM!$L$93:$L$98,[35]LTM!$L$121</definedName>
    <definedName name="hn.MultByFXRatesTop6" hidden="1">[35]LTM!$M$22,[35]LTM!$M$24:$M$25,[35]LTM!$M$29:$M$30,[35]LTM!$M$34:$M$36,[35]LTM!$M$41,[35]LTM!$M$45:$M$46,[35]LTM!$M$51:$M$70,[35]LTM!$M$73,[35]LTM!$M$75:$M$79,[35]LTM!$M$86:$M$87,[35]LTM!$M$93:$M$98,[35]LTM!$M$121,[35]LTM!$M$151:$M$152,[35]LTM!$M$175:$M$192,[35]LTM!$M$196:$M$197</definedName>
    <definedName name="hn.MultByFXRatesTop7" hidden="1">[35]LTM!$N$22,[35]LTM!$N$24:$N$25,[35]LTM!$N$29:$N$30,[35]LTM!$N$34:$N$36,[35]LTM!$N$41,[35]LTM!$N$45:$N$46,[35]LTM!$N$51:$N$70,[35]LTM!$N$73,[35]LTM!$N$75:$N$79,[35]LTM!$N$86:$N$87,[35]LTM!$N$93:$N$98,[35]LTM!$N$121,[35]LTM!$N$151:$N$152,[35]LTM!$N$175:$N$192,[35]LTM!$N$196:$N$197</definedName>
    <definedName name="hn.NoUpload" hidden="1">0</definedName>
    <definedName name="hn.ObligorGrade" localSheetId="4" hidden="1">#REF!</definedName>
    <definedName name="hn.ObligorGrade" hidden="1">#REF!</definedName>
    <definedName name="hn.ParentName" localSheetId="4" hidden="1">#REF!</definedName>
    <definedName name="hn.ParentName" hidden="1">#REF!</definedName>
    <definedName name="hn.ParentUCN" localSheetId="4" hidden="1">#REF!</definedName>
    <definedName name="hn.ParentUCN" hidden="1">#REF!</definedName>
    <definedName name="hn.PrivateEndMonth" hidden="1">#REF!</definedName>
    <definedName name="hn.PrivateLTM" hidden="1">#REF!</definedName>
    <definedName name="hn.PrivateQuarter" hidden="1">#REF!</definedName>
    <definedName name="hn.PrivateYear" hidden="1">#REF!</definedName>
    <definedName name="hn.PrivateYearEnd" hidden="1">#REF!</definedName>
    <definedName name="hn.PublicFlag" hidden="1">#REF!</definedName>
    <definedName name="hn.ReviewDescription" hidden="1">#REF!</definedName>
    <definedName name="hn.ReviewID" hidden="1">#REF!</definedName>
    <definedName name="hn.ReviewYear" hidden="1">#REF!</definedName>
    <definedName name="hn.RolledForward" hidden="1">FALSE</definedName>
    <definedName name="hn.Segment" localSheetId="4" hidden="1">#REF!</definedName>
    <definedName name="hn.Segment" hidden="1">#REF!</definedName>
    <definedName name="hn.SegmentDesc" localSheetId="4" hidden="1">#REF!</definedName>
    <definedName name="hn.SegmentDesc" hidden="1">#REF!</definedName>
    <definedName name="hn.SegmentID" localSheetId="4" hidden="1">#REF!</definedName>
    <definedName name="hn.SegmentID" hidden="1">#REF!</definedName>
    <definedName name="hn.Ticker" hidden="1">#REF!</definedName>
    <definedName name="hn.UserLogin" hidden="1">#REF!</definedName>
    <definedName name="hn.YearLabel" hidden="1">#REF!</definedName>
    <definedName name="hoja1" localSheetId="4" hidden="1">{#N/A,#N/A,FALSE,"Aging Summary";#N/A,#N/A,FALSE,"Ratio Analysis";#N/A,#N/A,FALSE,"Test 120 Day Accts";#N/A,#N/A,FALSE,"Tickmarks"}</definedName>
    <definedName name="hoja1" hidden="1">{#N/A,#N/A,FALSE,"Aging Summary";#N/A,#N/A,FALSE,"Ratio Analysis";#N/A,#N/A,FALSE,"Test 120 Day Accts";#N/A,#N/A,FALSE,"Tickmarks"}</definedName>
    <definedName name="hoja2" localSheetId="4" hidden="1">{#N/A,#N/A,FALSE,"Aging Summary";#N/A,#N/A,FALSE,"Ratio Analysis";#N/A,#N/A,FALSE,"Test 120 Day Accts";#N/A,#N/A,FALSE,"Tickmarks"}</definedName>
    <definedName name="hoja2" hidden="1">{#N/A,#N/A,FALSE,"Aging Summary";#N/A,#N/A,FALSE,"Ratio Analysis";#N/A,#N/A,FALSE,"Test 120 Day Accts";#N/A,#N/A,FALSE,"Tickmarks"}</definedName>
    <definedName name="HOLA" localSheetId="4" hidden="1">#REF!</definedName>
    <definedName name="HOLA" hidden="1">#REF!</definedName>
    <definedName name="homero" localSheetId="4" hidden="1">{#N/A,#N/A,FALSE,"Aging Summary";#N/A,#N/A,FALSE,"Ratio Analysis";#N/A,#N/A,FALSE,"Test 120 Day Accts";#N/A,#N/A,FALSE,"Tickmarks"}</definedName>
    <definedName name="homero" hidden="1">{#N/A,#N/A,FALSE,"Aging Summary";#N/A,#N/A,FALSE,"Ratio Analysis";#N/A,#N/A,FALSE,"Test 120 Day Accts";#N/A,#N/A,FALSE,"Tickmarks"}</definedName>
    <definedName name="howard" localSheetId="4" hidden="1">{#N/A,#N/A,FALSE,"Aging Summary";#N/A,#N/A,FALSE,"Ratio Analysis";#N/A,#N/A,FALSE,"Test 120 Day Accts";#N/A,#N/A,FALSE,"Tickmarks"}</definedName>
    <definedName name="howard" hidden="1">{#N/A,#N/A,FALSE,"Aging Summary";#N/A,#N/A,FALSE,"Ratio Analysis";#N/A,#N/A,FALSE,"Test 120 Day Accts";#N/A,#N/A,FALSE,"Tickmarks"}</definedName>
    <definedName name="hsghst" localSheetId="4" hidden="1">{#N/A,#N/A,FALSE,"BALLANTINE´S ";#N/A,#N/A,FALSE,"FUNDADOR"}</definedName>
    <definedName name="hsghst" hidden="1">{#N/A,#N/A,FALSE,"BALLANTINE´S ";#N/A,#N/A,FALSE,"FUNDADOR"}</definedName>
    <definedName name="hsrghuy6hj" localSheetId="4" hidden="1">{#N/A,#N/A,FALSE,"BALLANTINE´S ";#N/A,#N/A,FALSE,"FUNDADOR"}</definedName>
    <definedName name="hsrghuy6hj" hidden="1">{#N/A,#N/A,FALSE,"BALLANTINE´S ";#N/A,#N/A,FALSE,"FUNDADOR"}</definedName>
    <definedName name="hstdghg" localSheetId="4" hidden="1">{#N/A,#N/A,FALSE,"BALLANTINE´S ";#N/A,#N/A,FALSE,"FUNDADOR"}</definedName>
    <definedName name="hstdghg" hidden="1">{#N/A,#N/A,FALSE,"BALLANTINE´S ";#N/A,#N/A,FALSE,"FUNDADOR"}</definedName>
    <definedName name="hstegefsdss" localSheetId="4" hidden="1">{"'1999'!$A$1:$F$66"}</definedName>
    <definedName name="hstegefsdss" hidden="1">{"'1999'!$A$1:$F$66"}</definedName>
    <definedName name="HTML_CodePage" hidden="1">1252</definedName>
    <definedName name="HTML_Control" localSheetId="4" hidden="1">{"'Sheet1'!$A$1:$H$145"}</definedName>
    <definedName name="HTML_Control" hidden="1">{"'Sheet1'!$A$1:$H$145"}</definedName>
    <definedName name="html_CONTROL1" localSheetId="4" hidden="1">{"'1999'!$A$1:$F$66"}</definedName>
    <definedName name="html_CONTROL1" hidden="1">{"'1999'!$A$1:$F$66"}</definedName>
    <definedName name="HTML_Description" hidden="1">""</definedName>
    <definedName name="HTML_Email" hidden="1">""</definedName>
    <definedName name="HTML_Header" hidden="1">"Country Risk Premiums"</definedName>
    <definedName name="HTML_LastUpdate" hidden="1">"2/19/99"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"E:\OfertaPublica\Inscritas\HTML.htm"</definedName>
    <definedName name="HTML_PathFileMac" hidden="1">"Macintosh HD:HomePageStuff:New_Home_Page:datafile:ctryprem.html"</definedName>
    <definedName name="HTML_Title" hidden="1">"Country Risk Premiums"</definedName>
    <definedName name="HTML1_1" hidden="1">"[ReturnsHistorical]Sheet1!$A$1:$D$77"</definedName>
    <definedName name="HTML1_10" hidden="1">""</definedName>
    <definedName name="HTML1_11" hidden="1">1</definedName>
    <definedName name="HTML1_12" hidden="1">"Zip 100:New_Home_Page:datafile:histret.html"</definedName>
    <definedName name="HTML1_2" hidden="1">1</definedName>
    <definedName name="HTML1_3" hidden="1">"ReturnsHistorical"</definedName>
    <definedName name="HTML1_4" hidden="1">"Historical Returns on Stocks, Bonds and Bills"</definedName>
    <definedName name="HTML1_5" hidden="1">"Ibbotson Data"</definedName>
    <definedName name="HTML1_6" hidden="1">-4146</definedName>
    <definedName name="HTML1_7" hidden="1">-4146</definedName>
    <definedName name="HTML1_8" hidden="1">"3/17/97"</definedName>
    <definedName name="HTML1_9" hidden="1">"Aswath Damodaran"</definedName>
    <definedName name="HTML2_1" hidden="1">"[histret.xls]Sheet1!$A$1:$G$85"</definedName>
    <definedName name="HTML2_10" hidden="1">""</definedName>
    <definedName name="HTML2_11" hidden="1">1</definedName>
    <definedName name="HTML2_12" hidden="1">"Macintosh HD:New_Home_Page:datafile:histret.html"</definedName>
    <definedName name="HTML2_2" hidden="1">1</definedName>
    <definedName name="HTML2_3" hidden="1">"Historical Returns"</definedName>
    <definedName name="HTML2_4" hidden="1">"Historical Returns on Stocks, Bonds and Bills"</definedName>
    <definedName name="HTML2_5" hidden="1">""</definedName>
    <definedName name="HTML2_6" hidden="1">1</definedName>
    <definedName name="HTML2_7" hidden="1">1</definedName>
    <definedName name="HTML2_8" hidden="1">"2/3/98"</definedName>
    <definedName name="HTML2_9" hidden="1">"Aswath Damodaran"</definedName>
    <definedName name="htmlcon" localSheetId="4" hidden="1">{"'1999'!$A$1:$F$66"}</definedName>
    <definedName name="htmlcon" hidden="1">{"'1999'!$A$1:$F$66"}</definedName>
    <definedName name="HTMLCount" hidden="1">2</definedName>
    <definedName name="htyuityuiotio" localSheetId="4" hidden="1">{#N/A,#N/A,FALSE,"REPORT"}</definedName>
    <definedName name="htyuityuiotio" hidden="1">{#N/A,#N/A,FALSE,"REPORT"}</definedName>
    <definedName name="hws" localSheetId="4" hidden="1">{#N/A,#N/A,FALSE,"Sheet1"}</definedName>
    <definedName name="hws" hidden="1">{#N/A,#N/A,FALSE,"Sheet1"}</definedName>
    <definedName name="hy" localSheetId="4" hidden="1">{#N/A,#N/A,FALSE,"BALLANTINE´S ";#N/A,#N/A,FALSE,"FUNDADOR"}</definedName>
    <definedName name="hy" hidden="1">{#N/A,#N/A,FALSE,"BALLANTINE´S ";#N/A,#N/A,FALSE,"FUNDADOR"}</definedName>
    <definedName name="hye" localSheetId="4" hidden="1">{#N/A,#N/A,FALSE,"BALLANTINE´S ";#N/A,#N/A,FALSE,"FUNDADOR"}</definedName>
    <definedName name="hye" hidden="1">{#N/A,#N/A,FALSE,"BALLANTINE´S ";#N/A,#N/A,FALSE,"FUNDADOR"}</definedName>
    <definedName name="Hypertention" localSheetId="4" hidden="1">{#N/A,#N/A,FALSE,"Pharm";#N/A,#N/A,FALSE,"WWCM"}</definedName>
    <definedName name="Hypertention" hidden="1">{#N/A,#N/A,FALSE,"Pharm";#N/A,#N/A,FALSE,"WWCM"}</definedName>
    <definedName name="hypo" localSheetId="4" hidden="1">{#N/A,#N/A,FALSE,"Pharm";#N/A,#N/A,FALSE,"WWCM"}</definedName>
    <definedName name="hypo" hidden="1">{#N/A,#N/A,FALSE,"Pharm";#N/A,#N/A,FALSE,"WWCM"}</definedName>
    <definedName name="i" localSheetId="4" hidden="1">#REF!</definedName>
    <definedName name="i" hidden="1">#REF!</definedName>
    <definedName name="ignore"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ignore"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ignore.forma" localSheetId="4" hidden="1">{#N/A,#N/A,FALSE,"PF Detail"}</definedName>
    <definedName name="ignore.forma" hidden="1">{#N/A,#N/A,FALSE,"PF Detail"}</definedName>
    <definedName name="ihfsderffbh" localSheetId="4" hidden="1">{"'1999'!$A$1:$F$66"}</definedName>
    <definedName name="ihfsderffbh" hidden="1">{"'1999'!$A$1:$F$66"}</definedName>
    <definedName name="ihgffffdds" localSheetId="4" hidden="1">{"'1999'!$A$1:$F$66"}</definedName>
    <definedName name="ihgffffdds" hidden="1">{"'1999'!$A$1:$F$66"}</definedName>
    <definedName name="ii" localSheetId="4" hidden="1">{#N/A,#N/A,FALSE,"BALLANTINE´S ";#N/A,#N/A,FALSE,"FUNDADOR"}</definedName>
    <definedName name="ii" hidden="1">{#N/A,#N/A,FALSE,"BALLANTINE´S ";#N/A,#N/A,FALSE,"FUNDADOR"}</definedName>
    <definedName name="iiws" localSheetId="4" hidden="1">{#N/A,#N/A,FALSE,"Sheet1"}</definedName>
    <definedName name="iiws" hidden="1">{#N/A,#N/A,FALSE,"Sheet1"}</definedName>
    <definedName name="ij" localSheetId="4" hidden="1">{#N/A,#N/A,FALSE,"Aging Summary";#N/A,#N/A,FALSE,"Ratio Analysis";#N/A,#N/A,FALSE,"Test 120 Day Accts";#N/A,#N/A,FALSE,"Tickmarks"}</definedName>
    <definedName name="ij" hidden="1">{#N/A,#N/A,FALSE,"Aging Summary";#N/A,#N/A,FALSE,"Ratio Analysis";#N/A,#N/A,FALSE,"Test 120 Day Accts";#N/A,#N/A,FALSE,"Tickmarks"}</definedName>
    <definedName name="ik" localSheetId="4" hidden="1">{#N/A,#N/A,FALSE,"BALLANTINE´S ";#N/A,#N/A,FALSE,"FUNDADOR"}</definedName>
    <definedName name="ik" hidden="1">{#N/A,#N/A,FALSE,"BALLANTINE´S ";#N/A,#N/A,FALSE,"FUNDADOR"}</definedName>
    <definedName name="Incomepb" localSheetId="4" hidden="1">#REF!</definedName>
    <definedName name="Incomepb" hidden="1">#REF!</definedName>
    <definedName name="ingre" localSheetId="4" hidden="1">{#N/A,#N/A,FALSE,"Aging Summary";#N/A,#N/A,FALSE,"Ratio Analysis";#N/A,#N/A,FALSE,"Test 120 Day Accts";#N/A,#N/A,FALSE,"Tickmarks"}</definedName>
    <definedName name="ingre" hidden="1">{#N/A,#N/A,FALSE,"Aging Summary";#N/A,#N/A,FALSE,"Ratio Analysis";#N/A,#N/A,FALSE,"Test 120 Day Accts";#N/A,#N/A,FALSE,"Tickmarks"}</definedName>
    <definedName name="inPUTS" localSheetId="4" hidden="1">#REF!</definedName>
    <definedName name="inPUTS" hidden="1">#REF!</definedName>
    <definedName name="IntroPrintArea" hidden="1">#REF!</definedName>
    <definedName name="io" localSheetId="4" hidden="1">{#N/A,#N/A,FALSE,"BALLANTINE´S ";#N/A,#N/A,FALSE,"FUNDADOR"}</definedName>
    <definedName name="io" hidden="1">{#N/A,#N/A,FALSE,"BALLANTINE´S ";#N/A,#N/A,FALSE,"FUNDADOR"}</definedName>
    <definedName name="IP" localSheetId="4" hidden="1">{#N/A,#N/A,FALSE,"Pharm";#N/A,#N/A,FALSE,"WWCM"}</definedName>
    <definedName name="IP" hidden="1">{#N/A,#N/A,FALSE,"Pharm";#N/A,#N/A,FALSE,"WWCM"}</definedName>
    <definedName name="IQ_1_4_FAMILY_JUNIOR_LIENS_CHARGE_OFFS_FDIC" hidden="1">"c6605"</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"c2108"</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D" hidden="1">"c7"</definedName>
    <definedName name="IQ_ADD_PAID_IN" hidden="1">"c1344"</definedName>
    <definedName name="IQ_ADDIN" hidden="1">"AUTO"</definedName>
    <definedName name="IQ_ADDITIONAL_NON_INT_INC_FDIC" hidden="1">"c6574"</definedName>
    <definedName name="IQ_ADJUSTABLE_RATE_LOANS_FDIC" hidden="1">"c6375"</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HELD_FDIC" hidden="1">"c6305"</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UDITOR_NAME" hidden="1">"c1539"</definedName>
    <definedName name="IQ_AUDITOR_OPINION" hidden="1">"c1540"</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"c1346"</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UNUSED_UNUSED_UNUSED" hidden="1">"c6813"</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UNUSED_UNUSED_UNUSED" hidden="1">"c6815"</definedName>
    <definedName name="IQ_BALANCE_SERV_YOY_FC_UNUSED_UNUSED_UNUSED" hidden="1">"c8135"</definedName>
    <definedName name="IQ_BALANCE_SERV_YOY_UNUSED_UNUSED_UNUSED" hidden="1">"c7255"</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UNUSED_UNUSED_UNUSED" hidden="1">"c6817"</definedName>
    <definedName name="IQ_BALANCE_TRADE_YOY_FC_UNUSED_UNUSED_UNUSED" hidden="1">"c8137"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WEIGHT" hidden="1">"c87"</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ROK_COMISSION" hidden="1">"c98"</definedName>
    <definedName name="IQ_BROKERED_DEPOSITS_FDIC" hidden="1">"c6486"</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BUILDINGS" hidden="1">"c99"</definedName>
    <definedName name="IQ_BUSINESS_DESCRIPTION" hidden="1">"c322"</definedName>
    <definedName name="IQ_BV_ACT_OR_EST_REUT" hidden="1">"c5471"</definedName>
    <definedName name="IQ_BV_ACT_OR_EST_THOM" hidden="1">"c5308"</definedName>
    <definedName name="IQ_BV_EST_REUT" hidden="1">"c5403"</definedName>
    <definedName name="IQ_BV_EST_THOM" hidden="1">"c5147"</definedName>
    <definedName name="IQ_BV_HIGH_EST_REUT" hidden="1">"c5405"</definedName>
    <definedName name="IQ_BV_HIGH_EST_THOM" hidden="1">"c5149"</definedName>
    <definedName name="IQ_BV_LOW_EST_REUT" hidden="1">"c5406"</definedName>
    <definedName name="IQ_BV_LOW_EST_THOM" hidden="1">"c5150"</definedName>
    <definedName name="IQ_BV_MEDIAN_EST_REUT" hidden="1">"c5404"</definedName>
    <definedName name="IQ_BV_MEDIAN_EST_THOM" hidden="1">"c5148"</definedName>
    <definedName name="IQ_BV_NUM_EST_REUT" hidden="1">"c5407"</definedName>
    <definedName name="IQ_BV_NUM_EST_THOM" hidden="1">"c5151"</definedName>
    <definedName name="IQ_BV_OVER_SHARES" hidden="1">"c1349"</definedName>
    <definedName name="IQ_BV_SHARE" hidden="1">"c100"</definedName>
    <definedName name="IQ_BV_STDDEV_EST_REUT" hidden="1">"c5408"</definedName>
    <definedName name="IQ_BV_STDDEV_EST_THOM" hidden="1">"c5152"</definedName>
    <definedName name="IQ_CAL_Q" hidden="1">"c101"</definedName>
    <definedName name="IQ_CAL_Y" hidden="1">"c102"</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IZED_INTEREST" hidden="1">"c2076"</definedName>
    <definedName name="IQ_CASH" hidden="1">"c1458"</definedName>
    <definedName name="IQ_CASH_ACQUIRE_CF" hidden="1">"c1630"</definedName>
    <definedName name="IQ_CASH_CONVERSION" hidden="1">"c117"</definedName>
    <definedName name="IQ_CASH_DIVIDENDS_NET_INCOME_FDIC" hidden="1">"c6738"</definedName>
    <definedName name="IQ_CASH_DUE_BANKS" hidden="1">"c1351"</definedName>
    <definedName name="IQ_CASH_EQUIV" hidden="1">"c118"</definedName>
    <definedName name="IQ_CASH_FINAN" hidden="1">"c119"</definedName>
    <definedName name="IQ_CASH_IN_PROCESS_FDIC" hidden="1">"c6386"</definedName>
    <definedName name="IQ_CASH_INTEREST" hidden="1">"c120"</definedName>
    <definedName name="IQ_CASH_INVEST" hidden="1">"c121"</definedName>
    <definedName name="IQ_CASH_OPER" hidden="1">"c122"</definedName>
    <definedName name="IQ_CASH_OPER_ACT_OR_EST" hidden="1">"c4164"</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CE_FDIC" hidden="1">"c6296"</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UNUSED_UNUSED_UNUSED" hidden="1">"c6960"</definedName>
    <definedName name="IQ_CHANGE_INVENT_REAL_YOY_FC_UNUSED_UNUSED_UNUSED" hidden="1">"c8280"</definedName>
    <definedName name="IQ_CHANGE_INVENT_REAL_YOY_UNUSED_UNUSED_UNUSED" hidden="1">"c7400"</definedName>
    <definedName name="IQ_CHANGE_INVENTORY" hidden="1">"c151"</definedName>
    <definedName name="IQ_CHANGE_NET_WORKING_CAPITAL" hidden="1">"c1909"</definedName>
    <definedName name="IQ_CHANGE_OTHER_NET_OPER_ASSETS_BR" hidden="1">"c3595"</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ASSA_OUTSTANDING_BS_DATE" hidden="1">"c1971"</definedName>
    <definedName name="IQ_CLASSA_OUTSTANDING_FILING_DATE" hidden="1">"c1973"</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LOANS" hidden="1">"c223"</definedName>
    <definedName name="IQ_CONTRACTS_OTHER_COMMODITIES_EQUITIES._FDIC" hidden="1">"c6522"</definedName>
    <definedName name="IQ_CONTRACTS_OTHER_COMMODITIES_EQUITIES_FDIC" hidden="1">"c6522"</definedName>
    <definedName name="IQ_CONV_RATE" hidden="1">"c2192"</definedName>
    <definedName name="IQ_CONVEYED_TO_OTHERS_FDIC" hidden="1">"c6534"</definedName>
    <definedName name="IQ_CORE_CAPITAL_RATIO_FDIC" hidden="1">"c6745"</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OST_BORROWINGS" hidden="1">"c225"</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Q">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LOSS_CF" hidden="1">"c232"</definedName>
    <definedName name="IQ_CREDIT_LOSS_PROVISION_NET_CHARGE_OFFS_FDIC" hidden="1">"c6734"</definedName>
    <definedName name="IQ_CUMULATIVE_SPLIT_FACTOR" hidden="1">"c2094"</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OP_FC_UNUSED_UNUSED_UNUSED" hidden="1">"c7947"</definedName>
    <definedName name="IQ_CURR_ACCT_BALANCE_POP_UNUSED_UNUSED_UNUSED" hidden="1">"c7067"</definedName>
    <definedName name="IQ_CURR_ACCT_BALANCE_UNUSED_UNUSED_UNUSED" hidden="1">"c6847"</definedName>
    <definedName name="IQ_CURR_ACCT_BALANCE_YOY_FC_UNUSED_UNUSED_UNUSED" hidden="1">"c8167"</definedName>
    <definedName name="IQ_CURR_ACCT_BALANCE_YOY_UNUSED_UNUSED_UNUSED" hidden="1">"c7287"</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RATIO" hidden="1">"c246"</definedName>
    <definedName name="IQ_CY">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500000</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OTHER_COST" hidden="1">"c284"</definedName>
    <definedName name="IQ_DEF_BENEFIT_ROA" hidden="1">"c285"</definedName>
    <definedName name="IQ_DEF_BENEFIT_SERVICE_COST" hidden="1">"c286"</definedName>
    <definedName name="IQ_DEF_BENEFIT_TOTAL_COST" hidden="1">"c287"</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V_PAYMENT_DATE" hidden="1">"c2106"</definedName>
    <definedName name="IQ_DIV_RECORD_DATE" hidden="1">"c2105"</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NTM" hidden="1">700000</definedName>
    <definedName name="IQ_DO" hidden="1">"c333"</definedName>
    <definedName name="IQ_DO_ASSETS_CURRENT" hidden="1">"c334"</definedName>
    <definedName name="IQ_DO_ASSETS_LT" hidden="1">"c335"</definedName>
    <definedName name="IQ_DO_CF" hidden="1">"c336"</definedName>
    <definedName name="IQ_DPAC" hidden="1">"c2801"</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COVERAGE_NET_CHARGE_OFFS_FDIC" hidden="1">"c6735"</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648_UNUSED_UNUSED_UNUSED" hidden="1">"c7648"</definedName>
    <definedName name="IQ_ECO_METRIC_7705_UNUSED_UNUSED_UNUSED" hidden="1">"c7705"</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68_UNUSED_UNUSED_UNUSED" hidden="1">"c7868"</definedName>
    <definedName name="IQ_ECO_METRIC_7925_UNUSED_UNUSED_UNUSED" hidden="1">"c7925"</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88_UNUSED_UNUSED_UNUSED" hidden="1">"c8088"</definedName>
    <definedName name="IQ_ECO_METRIC_8145_UNUSED_UNUSED_UNUSED" hidden="1">"c8145"</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308_UNUSED_UNUSED_UNUSED" hidden="1">"c8308"</definedName>
    <definedName name="IQ_ECO_METRIC_8436_UNUSED_UNUSED_UNUSED" hidden="1">"c8436"</definedName>
    <definedName name="IQ_ECO_METRIC_8437_UNUSED_UNUSED_UNUSED" hidden="1">"c8437"</definedName>
    <definedName name="IQ_ECO_METRIC_8528_UNUSED_UNUSED_UNUSED" hidden="1">"c8528"</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PLOYEES" hidden="1">"c392"</definedName>
    <definedName name="IQ_ENTERPRISE_VALUE" hidden="1">"c1348"</definedName>
    <definedName name="IQ_EPS" hidden="1">"IQ_EPS"</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PS_HIGH_EST" hidden="1">"c400"</definedName>
    <definedName name="IQ_EPS_LOW_EST" hidden="1">"c401"</definedName>
    <definedName name="IQ_EPS_MEDIAN_EST" hidden="1">"c1661"</definedName>
    <definedName name="IQ_EPS_NORM" hidden="1">"c1902"</definedName>
    <definedName name="IQ_EPS_NUM_EST" hidden="1">"c402"</definedName>
    <definedName name="IQ_EPS_STDDEV_EST" hidden="1">"c403"</definedName>
    <definedName name="IQ_EQUITY_AFFIL" hidden="1">"c1451"</definedName>
    <definedName name="IQ_EQUITY_CAPITAL_ASSETS_FDIC" hidden="1">"c6744"</definedName>
    <definedName name="IQ_EQUITY_FDIC" hidden="1">"c6353"</definedName>
    <definedName name="IQ_EQUITY_METHOD" hidden="1">"c404"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BV_REUT" hidden="1">"c5409"</definedName>
    <definedName name="IQ_EST_ACT_BV_THOM" hidden="1">"c5153"</definedName>
    <definedName name="IQ_EST_ACT_EPS" hidden="1">"c1648"</definedName>
    <definedName name="IQ_EST_ACT_FFO_REUT" hidden="1">"c3843"</definedName>
    <definedName name="IQ_EST_ACT_FFO_SHARE_SHARE_THOM" hidden="1">"c4005"</definedName>
    <definedName name="IQ_EST_ACT_FFO_THOM" hidden="1">"c4005"</definedName>
    <definedName name="IQ_EST_BV_DIFF_REUT" hidden="1">"c5433"</definedName>
    <definedName name="IQ_EST_BV_DIFF_THOM" hidden="1">"c5204"</definedName>
    <definedName name="IQ_EST_BV_SURPRISE_PERCENT_REUT" hidden="1">"c5434"</definedName>
    <definedName name="IQ_EST_BV_SURPRISE_PERCENT_THOM" hidden="1">"c5205"</definedName>
    <definedName name="IQ_EST_CURRENCY" hidden="1">"c2140"</definedName>
    <definedName name="IQ_EST_DATE" hidden="1">"c1634"</definedName>
    <definedName name="IQ_EST_EPS_DIFF" hidden="1">"c1864"</definedName>
    <definedName name="IQ_EST_EPS_GROWTH_1YR" hidden="1">"c1636"</definedName>
    <definedName name="IQ_EST_EPS_GROWTH_5YR" hidden="1">"c1655"</definedName>
    <definedName name="IQ_EST_EPS_GROWTH_5YR_HIGH" hidden="1">"c1657"</definedName>
    <definedName name="IQ_EST_EPS_GROWTH_5YR_LOW" hidden="1">"c1658"</definedName>
    <definedName name="IQ_EST_EPS_GROWTH_5YR_MEDIAN" hidden="1">"c1656"</definedName>
    <definedName name="IQ_EST_EPS_GROWTH_5YR_NUM" hidden="1">"c1659"</definedName>
    <definedName name="IQ_EST_EPS_GROWTH_5YR_STDDEV" hidden="1">"c1660"</definedName>
    <definedName name="IQ_EST_EPS_GROWTH_Q_1YR" hidden="1">"c1641"</definedName>
    <definedName name="IQ_EST_EPS_SURPRISE" hidden="1">"c1635"</definedName>
    <definedName name="IQ_EST_FFO_DIFF_REUT" hidden="1">"c3890"</definedName>
    <definedName name="IQ_EST_FFO_DIFF_THOM" hidden="1">"c5186"</definedName>
    <definedName name="IQ_EST_FFO_SHARE_SHARE_DIFF_THOM" hidden="1">"c5186"</definedName>
    <definedName name="IQ_EST_FFO_SHARE_SHARE_SURPRISE_PERCENT_THOM" hidden="1">"c5187"</definedName>
    <definedName name="IQ_EST_FFO_SURPRISE_PERCENT_REUT" hidden="1">"c3891"</definedName>
    <definedName name="IQ_EST_FFO_SURPRISE_PERCENT_THOM" hidden="1">"c5187"</definedName>
    <definedName name="IQ_EST_NUM_BUY_CIQ" hidden="1">"c3700"</definedName>
    <definedName name="IQ_EST_NUM_BUY_REUT" hidden="1">"c3869"</definedName>
    <definedName name="IQ_EST_NUM_BUY_THOM" hidden="1">"c5165"</definedName>
    <definedName name="IQ_EST_NUM_HOLD_CIQ" hidden="1">"c3702"</definedName>
    <definedName name="IQ_EST_NUM_HOLD_REUT" hidden="1">"c3871"</definedName>
    <definedName name="IQ_EST_NUM_HOLD_THOM" hidden="1">"c5167"</definedName>
    <definedName name="IQ_EST_NUM_OUTPERFORM_CIQ" hidden="1">"c3701"</definedName>
    <definedName name="IQ_EST_NUM_OUTPERFORM_REUT" hidden="1">"c3870"</definedName>
    <definedName name="IQ_EST_NUM_OUTPERFORM_THOM" hidden="1">"c5166"</definedName>
    <definedName name="IQ_EST_NUM_SELL_CIQ" hidden="1">"c3704"</definedName>
    <definedName name="IQ_EST_NUM_SELL_REUT" hidden="1">"c3873"</definedName>
    <definedName name="IQ_EST_NUM_SELL_THOM" hidden="1">"c5169"</definedName>
    <definedName name="IQ_EST_NUM_UNDERPERFORM_CIQ" hidden="1">"c3703"</definedName>
    <definedName name="IQ_EST_NUM_UNDERPERFORM_REUT" hidden="1">"c3872"</definedName>
    <definedName name="IQ_EST_NUM_UNDERPERFORM_THOM" hidden="1">"c5168"</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_CODE_" hidden="1">1367</definedName>
    <definedName name="IQ_EXPLORE_DRILL" hidden="1">"c409"</definedName>
    <definedName name="IQ_EXPORTS_APR_FC_UNUSED_UNUSED_UNUSED" hidden="1">"c8401"</definedName>
    <definedName name="IQ_EXPORTS_APR_UNUSED_UNUSED_UNUSED" hidden="1">"c7521"</definedName>
    <definedName name="IQ_EXPORTS_FC_UNUSED_UNUSED_UNUSED" hidden="1">"c7741"</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_FC_UNUSED_UNUSED_UNUSED" hidden="1">"c8292"</definedName>
    <definedName name="IQ_EXPORTS_GOODS_REAL_SAAR_YOY_UNUSED_UNUSED_UNUSED" hidden="1">"c7412"</definedName>
    <definedName name="IQ_EXPORTS_POP_FC_UNUSED_UNUSED_UNUSED" hidden="1">"c7961"</definedName>
    <definedName name="IQ_EXPORTS_POP_UNUSED_UNUSED_UNUSED" hidden="1">"c7081"</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_FC_UNUSED_UNUSED_UNUSED" hidden="1">"c8296"</definedName>
    <definedName name="IQ_EXPORTS_SERVICES_REAL_SAAR_YOY_UNUSED_UNUSED_UNUSED" hidden="1">"c7416"</definedName>
    <definedName name="IQ_EXPORTS_UNUSED_UNUSED_UNUSED" hidden="1">"c6861"</definedName>
    <definedName name="IQ_EXPORTS_YOY_FC_UNUSED_UNUSED_UNUSED" hidden="1">"c8181"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FUNDS_PURCHASED_FDIC" hidden="1">"c6343"</definedName>
    <definedName name="IQ_FED_FUNDS_SOLD_FDIC" hidden="1">"c6307"</definedName>
    <definedName name="IQ_FFO" hidden="1">"c1574"</definedName>
    <definedName name="IQ_FFO_EST_REUT" hidden="1">"c3837"</definedName>
    <definedName name="IQ_FFO_EST_THOM" hidden="1">"c3999"</definedName>
    <definedName name="IQ_FFO_HIGH_EST_REUT" hidden="1">"c3839"</definedName>
    <definedName name="IQ_FFO_HIGH_EST_THOM" hidden="1">"c4001"</definedName>
    <definedName name="IQ_FFO_LOW_EST_REUT" hidden="1">"c3840"</definedName>
    <definedName name="IQ_FFO_LOW_EST_THOM" hidden="1">"c4002"</definedName>
    <definedName name="IQ_FFO_MEDIAN_EST_REUT" hidden="1">"c3838"</definedName>
    <definedName name="IQ_FFO_MEDIAN_EST_THOM" hidden="1">"c4000"</definedName>
    <definedName name="IQ_FFO_NUM_EST_REUT" hidden="1">"c3841"</definedName>
    <definedName name="IQ_FFO_NUM_EST_THOM" hidden="1">"c4003"</definedName>
    <definedName name="IQ_FFO_SHARE_SHARE_EST_DET_EST" hidden="1">"c12059"</definedName>
    <definedName name="IQ_FFO_SHARE_SHARE_EST_DET_EST_CURRENCY" hidden="1">"c12466"</definedName>
    <definedName name="IQ_FFO_SHARE_SHARE_EST_DET_EST_CURRENCY_THOM" hidden="1">"c12487"</definedName>
    <definedName name="IQ_FFO_SHARE_SHARE_EST_DET_EST_DATE" hidden="1">"c12212"</definedName>
    <definedName name="IQ_FFO_SHARE_SHARE_EST_DET_EST_DATE_THOM" hidden="1">"c12238"</definedName>
    <definedName name="IQ_FFO_SHARE_SHARE_EST_DET_EST_INCL" hidden="1">"c12349"</definedName>
    <definedName name="IQ_FFO_SHARE_SHARE_EST_DET_EST_INCL_THOM" hidden="1">"c12370"</definedName>
    <definedName name="IQ_FFO_SHARE_SHARE_EST_DET_EST_ORIGIN" hidden="1">"c12722"</definedName>
    <definedName name="IQ_FFO_SHARE_SHARE_EST_DET_EST_ORIGIN_THOM" hidden="1">"c12608"</definedName>
    <definedName name="IQ_FFO_SHARE_SHARE_EST_DET_EST_THOM" hidden="1">"c12088"</definedName>
    <definedName name="IQ_FFO_SHARE_SHARE_EST_THOM" hidden="1">"c3999"</definedName>
    <definedName name="IQ_FFO_SHARE_SHARE_HIGH_EST_THOM" hidden="1">"c4001"</definedName>
    <definedName name="IQ_FFO_SHARE_SHARE_LOW_EST_THOM" hidden="1">"c4002"</definedName>
    <definedName name="IQ_FFO_SHARE_SHARE_MEDIAN_EST_THOM" hidden="1">"c4000"</definedName>
    <definedName name="IQ_FFO_SHARE_SHARE_NUM_EST_THOM" hidden="1">"c4003"</definedName>
    <definedName name="IQ_FFO_SHARE_SHARE_STDDEV_EST_THOM" hidden="1">"c4004"</definedName>
    <definedName name="IQ_FFO_STDDEV_EST_REUT" hidden="1">"c3842"</definedName>
    <definedName name="IQ_FFO_STDDEV_EST_THOM" hidden="1">"c4004"</definedName>
    <definedName name="IQ_FH">100000</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DATE_BS" hidden="1">"c424"</definedName>
    <definedName name="IQ_FILINGDATE_CF" hidden="1">"c425"</definedName>
    <definedName name="IQ_FILINGDATE_IS" hidden="1">"c426"</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NOTES_PAY_TOTAL" hidden="1">"c5522"</definedName>
    <definedName name="IQ_FIN_DIV_REV" hidden="1">"c437"</definedName>
    <definedName name="IQ_FINANCING_CASH" hidden="1">"c1405"</definedName>
    <definedName name="IQ_FINANCING_CASH_SUPPL" hidden="1">"c1406"</definedName>
    <definedName name="IQ_FINISHED_INV" hidden="1">"c438"</definedName>
    <definedName name="IQ_FIRST_YEAR_LIFE" hidden="1">"c439"</definedName>
    <definedName name="IQ_FISCAL_Q" hidden="1">"c440"</definedName>
    <definedName name="IQ_FISCAL_Y" hidden="1">"c441"</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UNUSED_UNUSED_UNUSED" hidden="1">"c6978"</definedName>
    <definedName name="IQ_FIXED_INVEST_REAL_YOY_FC_UNUSED_UNUSED_UNUSED" hidden="1">"c8298"</definedName>
    <definedName name="IQ_FIXED_INVEST_REAL_YOY_UNUSED_UNUSED_UNUSED" hidden="1">"c7418"</definedName>
    <definedName name="IQ_FIXED_INVEST_UNUSED_UNUSED_UNUSED" hidden="1">"c6870"</definedName>
    <definedName name="IQ_FIXED_INVEST_YOY_FC_UNUSED_UNUSED_UNUSED" hidden="1">"c8190"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LOANS_FDIC" hidden="1">"c6438"</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 hidden="1">"LTM"</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WD_Q3" hidden="1">"504"</definedName>
    <definedName name="IQ_FWD_Q4" hidden="1">"505"</definedName>
    <definedName name="IQ_FWD_Q5" hidden="1">"506"</definedName>
    <definedName name="IQ_FWD_Q6" hidden="1">"507"</definedName>
    <definedName name="IQ_FWD_Q7" hidden="1">"508"</definedName>
    <definedName name="IQ_FWD1" hidden="1">"LTM"</definedName>
    <definedName name="IQ_FX" hidden="1">"c451"</definedName>
    <definedName name="IQ_FX_CONTRACTS_FDIC" hidden="1">"c6517"</definedName>
    <definedName name="IQ_FX_CONTRACTS_SPOT_FDIC" hidden="1">"c6356"</definedName>
    <definedName name="IQ_FY">1000</definedName>
    <definedName name="IQ_FY_DATE" hidden="1">"IQ_FY_DATE"</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DIVID" hidden="1">"c1446"</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ROFIT" hidden="1">"c1378"</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ELD_MATURITY_FDIC" hidden="1">"c6408"</definedName>
    <definedName name="IQ_HIGHPRICE" hidden="1">"c545"</definedName>
    <definedName name="IQ_HOME_EQUITY_LOC_NET_CHARGE_OFFS_FDIC" hidden="1">"c6644"</definedName>
    <definedName name="IQ_HOME_EQUITY_LOC_TOTAL_CHARGE_OFFS_FDIC" hidden="1">"c6606"</definedName>
    <definedName name="IQ_HOME_EQUITY_LOC_TOTAL_RECOVERIES_FDIC" hidden="1">"c6625"</definedName>
    <definedName name="IQ_HOMEOWNERS_WRITTEN" hidden="1">"c546"</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IMPAIR_OIL" hidden="1">"c547"</definedName>
    <definedName name="IQ_IMPAIRMENT_GW" hidden="1">"c548"</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YOY_FC_UNUSED_UNUSED_UNUSED" hidden="1">"c8304"</definedName>
    <definedName name="IQ_IMPORTS_GOODS_SERVICES_REAL_SAAR_YOY_UNUSED_UNUSED_UNUSED" hidden="1">"c7424"</definedName>
    <definedName name="IQ_IMPORTS_GOODS_SERVICES_UNUSED_UNUSED_UNUSED" hidden="1">"c6889"</definedName>
    <definedName name="IQ_IMPORTS_GOODS_SERVICES_YOY_FC_UNUSED_UNUSED_UNUSED" hidden="1">"c8209"</definedName>
    <definedName name="IQ_IMPORTS_GOODS_SERVICES_YOY_UNUSED_UNUSED_UNUSED" hidden="1">"c7329"</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S_ANNUITY_LIAB" hidden="1">"c563"</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S" hidden="1">"c589"</definedName>
    <definedName name="IQ_INT_EXP_LTD" hidden="1">"c2086"</definedName>
    <definedName name="IQ_INT_EXP_REIT" hidden="1">"c590"</definedName>
    <definedName name="IQ_INT_EXP_TOTAL" hidden="1">"c591"</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IT" hidden="1">"c597"</definedName>
    <definedName name="IQ_INT_INC_SECURITIES_FDIC" hidden="1">"c6559"</definedName>
    <definedName name="IQ_INT_INC_TOTAL" hidden="1">"c598"</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RATE_CONTRACTS_FDIC" hidden="1">"c6512"</definedName>
    <definedName name="IQ_INTEREST_RATE_EXPOSURES_FDIC" hidden="1">"c6662"</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MENT_BANKING_OTHER_FEES_FDIC" hidden="1">"c6666"</definedName>
    <definedName name="IQ_IPRD" hidden="1">"c644"</definedName>
    <definedName name="IQ_IRA_KEOGH_ACCOUNTS_FDIC" hidden="1">"c6496"</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ISS_DEBT_NET" hidden="1">"c1391"</definedName>
    <definedName name="IQ_ISS_STOCK_NET" hidden="1">"c1601"</definedName>
    <definedName name="IQ_ISSUED_GUARANTEED_US_FDIC" hidden="1">"c6404"</definedName>
    <definedName name="IQ_LAND" hidden="1">"c645"</definedName>
    <definedName name="IQ_LAST_SPLIT_DATE" hidden="1">"c2095"</definedName>
    <definedName name="IQ_LAST_SPLIT_FACTOR" hidden="1">"c2093"</definedName>
    <definedName name="IQ_LASTSALEPRICE" hidden="1">"c646"</definedName>
    <definedName name="IQ_LASTSALEPRICE_DATE" hidden="1">"c2109"</definedName>
    <definedName name="IQ_LATEST" hidden="1">"1"</definedName>
    <definedName name="IQ_LATESTK" hidden="1">1000</definedName>
    <definedName name="IQ_LATESTKFR" hidden="1">"100"</definedName>
    <definedName name="IQ_LATESTQ" hidden="1">500</definedName>
    <definedName name="IQ_LATESTQFR" hidden="1">"50"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ICENSED_POPS" hidden="1">"c2123"</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2000</definedName>
    <definedName name="IQ_LTM_DATE" hidden="1">"IQ_LTM_DATE"</definedName>
    <definedName name="IQ_LTM_REVENUE_OVER_EMPLOYEES" hidden="1">"c1437"</definedName>
    <definedName name="IQ_LTMMONTH" hidden="1">120000</definedName>
    <definedName name="IQ_MACHINERY" hidden="1">"c711"</definedName>
    <definedName name="IQ_MAINT_CAPEX_ACT_OR_EST" hidden="1">"c4458"</definedName>
    <definedName name="IQ_MAINT_REPAIR" hidden="1">"c2087"</definedName>
    <definedName name="IQ_MARKETCAP" hidden="1">"c712"</definedName>
    <definedName name="IQ_MATURITY_ONE_YEAR_LESS_FDIC" hidden="1">"c6425"</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M_ACCOUNT" hidden="1">"c743"</definedName>
    <definedName name="IQ_MONEY_MARKET_DEPOSIT_ACCOUNTS_FDIC" hidden="1">"c6553"</definedName>
    <definedName name="IQ_MONTH">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ICING_FDIC" hidden="1">"c6335"</definedName>
    <definedName name="IQ_MTD" hidden="1">800000</definedName>
    <definedName name="IQ_MULTIFAMILY_RESIDENTIAL_LOANS_FDIC" hidden="1">"c6311"</definedName>
    <definedName name="IQ_NAMES_REVISION_DATE_" localSheetId="4" hidden="1">43870.2328125</definedName>
    <definedName name="IQ_NAMES_REVISION_DATE_" hidden="1">"07/28/2023 17:27:29"</definedName>
    <definedName name="IQ_NAV_ACT_OR_EST" hidden="1">"c2225"</definedName>
    <definedName name="IQ_NET_CHANGE" hidden="1">"c749"</definedName>
    <definedName name="IQ_NET_CHARGE_OFFS_FDIC" hidden="1">"c6641"</definedName>
    <definedName name="IQ_NET_CHARGE_OFFS_LOANS_FDIC" hidden="1">"c6751"</definedName>
    <definedName name="IQ_NET_DEBT" hidden="1">"c1584"</definedName>
    <definedName name="IQ_NET_DEBT_EBITDA" hidden="1">"c750"</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NK_FDIC" hidden="1">"c6570"</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EXP_FDIC" hidden="1">"c6579"</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UNUSED_UNUSED_UNUSED" hidden="1">"c6928"</definedName>
    <definedName name="IQ_NONRES_FIXED_INVEST_PRIV_YOY_FC_UNUSED_UNUSED_UNUSED" hidden="1">"c8248"</definedName>
    <definedName name="IQ_NONRES_FIXED_INVEST_PRIV_YOY_UNUSED_UNUSED_UNUSED" hidden="1">"c7368"</definedName>
    <definedName name="IQ_NONTRANSACTION_ACCOUNTS_FDIC" hidden="1">"c6552"</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SHAREHOLDERS" hidden="1">"c1967"</definedName>
    <definedName name="IQ_NUMBER_SHAREHOLDERS_CLASSA" hidden="1">"c1968"</definedName>
    <definedName name="IQ_NUMBER_SHAREHOLDERS_OTHER" hidden="1">"c1969"</definedName>
    <definedName name="IQ_OBLIGATIONS_OF_STATES_TOTAL_LOANS_FOREIGN_FDIC" hidden="1">"c6447"</definedName>
    <definedName name="IQ_OBLIGATIONS_STATES_FDIC" hidden="1">"c6431"</definedName>
    <definedName name="IQ_OCCUPY_EXP" hidden="1">"c839"</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CLOSE_BALANCE_GAS" hidden="1">"c2049"</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OIL" hidden="1">"c2032"</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OIL" hidden="1">"c2035"</definedName>
    <definedName name="IQ_OG_PURCHASES_GAS" hidden="1">"c2045"</definedName>
    <definedName name="IQ_OG_PURCHASES_OIL" hidden="1">"c2033"</definedName>
    <definedName name="IQ_OG_REVISIONS_GAS" hidden="1">"c2042"</definedName>
    <definedName name="IQ_OG_REVISIONS_OIL" hidden="1">"c2030"</definedName>
    <definedName name="IQ_OG_SALES_IN_PLACE_GAS" hidden="1">"c2046"</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OIL_PRODUCTON" hidden="1">"c2059"</definedName>
    <definedName name="IQ_OG_UNDEVELOPED_RESERVES_GAS" hidden="1">"c2051"</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ED55" hidden="1">1</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ISSUED" hidden="1">"c857"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MORT_BR" hidden="1">"c5566"</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IT" hidden="1">"c865"</definedName>
    <definedName name="IQ_OTHER_ASSETS_UTI" hidden="1">"c866"</definedName>
    <definedName name="IQ_OTHER_BEARING_LIAB" hidden="1">"c1608"</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MINING_REVENUE_COAL" hidden="1">"c15931"</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UTSTANDING_BS_DATE" hidden="1">"c1972"</definedName>
    <definedName name="IQ_OTHER_OUTSTANDING_FILING_DATE" hidden="1">"c1974"</definedName>
    <definedName name="IQ_OTHER_PC_WRITTEN" hidden="1">"c1006"</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SAVINGS_DEPOSITS_FDIC" hidden="1">"c6554"</definedName>
    <definedName name="IQ_OTHER_TRANSACTIONS_FDIC" hidden="1">"c6504"</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UTSTANDING_BS_DATE" hidden="1">"c2128"</definedName>
    <definedName name="IQ_OUTSTANDING_FILING_DATE" hidden="1">"c2127"</definedName>
    <definedName name="IQ_OVER_FIFETEEN_YEAR_MORTGAGE_PASS_THROUGHS_FDIC" hidden="1">"c6416"</definedName>
    <definedName name="IQ_OVER_FIFTEEN_YEAR_FIXED_AND_FLOATING_RATE_FDIC" hidden="1">"c6424"</definedName>
    <definedName name="IQ_OVER_THREE_YEARS_FDIC" hidden="1">"c6418"</definedName>
    <definedName name="IQ_PART_TIME" hidden="1">"c1024"</definedName>
    <definedName name="IQ_PARTICIPATION_POOLS_RESIDENTIAL_MORTGAGES_FDIC" hidden="1">"c6403"</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WRITTEN" hidden="1">"c1027"</definedName>
    <definedName name="IQ_PE_EXCL" hidden="1">"c1028"</definedName>
    <definedName name="IQ_PE_EXCL_AVG" hidden="1">"c1029"</definedName>
    <definedName name="IQ_PE_EXCL_FWD" hidden="1">"c1030"</definedName>
    <definedName name="IQ_PE_RATIO" hidden="1">"c1610"</definedName>
    <definedName name="IQ_PENSION" hidden="1">"c1031"</definedName>
    <definedName name="IQ_PERCENT_CHANGE_EST_FFO_12MONTHS" hidden="1">"c1828"</definedName>
    <definedName name="IQ_PERCENT_CHANGE_EST_FFO_12MONTHS_REUT" hidden="1">"c3938"</definedName>
    <definedName name="IQ_PERCENT_CHANGE_EST_FFO_12MONTHS_THOM" hidden="1">"c5248"</definedName>
    <definedName name="IQ_PERCENT_CHANGE_EST_FFO_18MONTHS" hidden="1">"c1829"</definedName>
    <definedName name="IQ_PERCENT_CHANGE_EST_FFO_18MONTHS_REUT" hidden="1">"c3939"</definedName>
    <definedName name="IQ_PERCENT_CHANGE_EST_FFO_18MONTHS_THOM" hidden="1">"c5249"</definedName>
    <definedName name="IQ_PERCENT_CHANGE_EST_FFO_3MONTHS" hidden="1">"c1825"</definedName>
    <definedName name="IQ_PERCENT_CHANGE_EST_FFO_3MONTHS_REUT" hidden="1">"c3935"</definedName>
    <definedName name="IQ_PERCENT_CHANGE_EST_FFO_3MONTHS_THOM" hidden="1">"c5245"</definedName>
    <definedName name="IQ_PERCENT_CHANGE_EST_FFO_6MONTHS" hidden="1">"c1826"</definedName>
    <definedName name="IQ_PERCENT_CHANGE_EST_FFO_6MONTHS_REUT" hidden="1">"c3936"</definedName>
    <definedName name="IQ_PERCENT_CHANGE_EST_FFO_6MONTHS_THOM" hidden="1">"c5246"</definedName>
    <definedName name="IQ_PERCENT_CHANGE_EST_FFO_9MONTHS" hidden="1">"c1827"</definedName>
    <definedName name="IQ_PERCENT_CHANGE_EST_FFO_9MONTHS_REUT" hidden="1">"c3937"</definedName>
    <definedName name="IQ_PERCENT_CHANGE_EST_FFO_9MONTHS_THOM" hidden="1">"c5247"</definedName>
    <definedName name="IQ_PERCENT_CHANGE_EST_FFO_DAY" hidden="1">"c1822"</definedName>
    <definedName name="IQ_PERCENT_CHANGE_EST_FFO_DAY_REUT" hidden="1">"c3933"</definedName>
    <definedName name="IQ_PERCENT_CHANGE_EST_FFO_DAY_THOM" hidden="1">"c5243"</definedName>
    <definedName name="IQ_PERCENT_CHANGE_EST_FFO_MONTH" hidden="1">"c1824"</definedName>
    <definedName name="IQ_PERCENT_CHANGE_EST_FFO_MONTH_REUT" hidden="1">"c3934"</definedName>
    <definedName name="IQ_PERCENT_CHANGE_EST_FFO_MONTH_THOM" hidden="1">"c5244"</definedName>
    <definedName name="IQ_PERCENT_CHANGE_EST_FFO_SHARE_SHARE_12MONTHS" hidden="1">"c1828"</definedName>
    <definedName name="IQ_PERCENT_CHANGE_EST_FFO_SHARE_SHARE_12MONTHS_THOM" hidden="1">"c5248"</definedName>
    <definedName name="IQ_PERCENT_CHANGE_EST_FFO_SHARE_SHARE_18MONTHS" hidden="1">"c1829"</definedName>
    <definedName name="IQ_PERCENT_CHANGE_EST_FFO_SHARE_SHARE_18MONTHS_THOM" hidden="1">"c5249"</definedName>
    <definedName name="IQ_PERCENT_CHANGE_EST_FFO_SHARE_SHARE_3MONTHS" hidden="1">"c1825"</definedName>
    <definedName name="IQ_PERCENT_CHANGE_EST_FFO_SHARE_SHARE_3MONTHS_THOM" hidden="1">"c5245"</definedName>
    <definedName name="IQ_PERCENT_CHANGE_EST_FFO_SHARE_SHARE_6MONTHS" hidden="1">"c1826"</definedName>
    <definedName name="IQ_PERCENT_CHANGE_EST_FFO_SHARE_SHARE_6MONTHS_THOM" hidden="1">"c5246"</definedName>
    <definedName name="IQ_PERCENT_CHANGE_EST_FFO_SHARE_SHARE_9MONTHS" hidden="1">"c1827"</definedName>
    <definedName name="IQ_PERCENT_CHANGE_EST_FFO_SHARE_SHARE_9MONTHS_THOM" hidden="1">"c5247"</definedName>
    <definedName name="IQ_PERCENT_CHANGE_EST_FFO_SHARE_SHARE_DAY" hidden="1">"c1822"</definedName>
    <definedName name="IQ_PERCENT_CHANGE_EST_FFO_SHARE_SHARE_DAY_THOM" hidden="1">"c5243"</definedName>
    <definedName name="IQ_PERCENT_CHANGE_EST_FFO_SHARE_SHARE_MONTH" hidden="1">"c1824"</definedName>
    <definedName name="IQ_PERCENT_CHANGE_EST_FFO_SHARE_SHARE_MONTH_THOM" hidden="1">"c5244"</definedName>
    <definedName name="IQ_PERCENT_CHANGE_EST_FFO_SHARE_SHARE_WEEK" hidden="1">"c1823"</definedName>
    <definedName name="IQ_PERCENT_CHANGE_EST_FFO_SHARE_SHARE_WEEK_THOM" hidden="1">"c5274"</definedName>
    <definedName name="IQ_PERCENT_CHANGE_EST_FFO_WEEK" hidden="1">"c1823"</definedName>
    <definedName name="IQ_PERCENT_CHANGE_EST_FFO_WEEK_REUT" hidden="1">"c3964"</definedName>
    <definedName name="IQ_PERCENT_CHANGE_EST_FFO_WEEK_THOM" hidden="1">"c5274"</definedName>
    <definedName name="IQ_PERCENT_INSURED_FDIC" hidden="1">"c6374"</definedName>
    <definedName name="IQ_PERIODDATE" hidden="1">"c1414"</definedName>
    <definedName name="IQ_PERIODDATE_BS" hidden="1">"c1032"</definedName>
    <definedName name="IQ_PERIODDATE_CF" hidden="1">"c1033"</definedName>
    <definedName name="IQ_PERIODDATE_FDIC" hidden="1">"c13646"</definedName>
    <definedName name="IQ_PERIODDATE_IS" hidden="1">"c1034"</definedName>
    <definedName name="IQ_PERIODLENGTH_CF" hidden="1">"c1502"</definedName>
    <definedName name="IQ_PERIODLENGTH_IS" hidden="1">"c1503"</definedName>
    <definedName name="IQ_PERTYPE" hidden="1">"c1611"</definedName>
    <definedName name="IQ_PLEDGED_SECURITIES_FDIC" hidden="1">"c6401"</definedName>
    <definedName name="IQ_PLL" hidden="1">"c2114"</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RETURN_ASSETS_FDIC" hidden="1">"c6731"</definedName>
    <definedName name="IQ_PRICE_OVER_BVPS" hidden="1">"c1412"</definedName>
    <definedName name="IQ_PRICE_OVER_LTM_EPS" hidden="1">"c1413"</definedName>
    <definedName name="IQ_PRICE_TARGET" hidden="1">"c82"</definedName>
    <definedName name="IQ_PRICEDATE" hidden="1">"c1069"</definedName>
    <definedName name="IQ_PRICEDATETIME" hidden="1">"IQ_PRICEDATETIME"</definedName>
    <definedName name="IQ_PRICING_DATE" hidden="1">"c1613"</definedName>
    <definedName name="IQ_PRIMARY_EPS_TYPE_THOM" hidden="1">"c5297"</definedName>
    <definedName name="IQ_PRIMARY_INDUSTRY" hidden="1">"c1070"</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QTD" hidden="1">750000</definedName>
    <definedName name="IQ_QUICK_RATIO" hidden="1">"c1086"</definedName>
    <definedName name="IQ_RATE_COMP_GROWTH_DOMESTIC" hidden="1">"c1087"</definedName>
    <definedName name="IQ_RATE_COMP_GROWTH_FOREIGN" hidden="1">"c1088"</definedName>
    <definedName name="IQ_RAW_INV" hidden="1">"c1089"</definedName>
    <definedName name="IQ_RD_EXP" hidden="1">"c1090"</definedName>
    <definedName name="IQ_RD_EXP_FN" hidden="1">"c1091"</definedName>
    <definedName name="IQ_RE" hidden="1">"c1092"</definedName>
    <definedName name="IQ_RE_FORECLOSURE_FDIC" hidden="1">"c6332"</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AL_REV" hidden="1">"c1101"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ATEMENTS_NET_FDIC" hidden="1">"c6500"</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VG_STORE_SIZE_GROSS" hidden="1">"c2066"</definedName>
    <definedName name="IQ_RETAIL_AVG_STORE_SIZE_NET" hidden="1">"c2067"</definedName>
    <definedName name="IQ_RETAIL_CLOSED_STORES" hidden="1">"c2063"</definedName>
    <definedName name="IQ_RETAIL_DEPOSITS_FDIC" hidden="1">"c6488"</definedName>
    <definedName name="IQ_RETAIL_OPENED_STORES" hidden="1">"c2062"</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Q_FOOTAGE" hidden="1">"c2064"</definedName>
    <definedName name="IQ_RETAIL_STORE_SELLING_AREA" hidden="1">"c2065"</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BANK" hidden="1">"c1114"</definedName>
    <definedName name="IQ_RETURN_ASSETS_BROK" hidden="1">"c1115"</definedName>
    <definedName name="IQ_RETURN_ASSETS_FDIC" hidden="1">"c6730"</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DIC" hidden="1">"c6732"</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ALUATION_GAINS_FDIC" hidden="1">"c6428"</definedName>
    <definedName name="IQ_REVALUATION_LOSSES_FDIC" hidden="1">"c6429"</definedName>
    <definedName name="IQ_REVENUE" hidden="1">"c1422"</definedName>
    <definedName name="IQ_RISK_WEIGHTED_ASSETS_FDIC" hidden="1">"c6370"</definedName>
    <definedName name="IQ_ROYALTY_REVENUE_COAL" hidden="1">"c15932"</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ME_STORE" hidden="1">"c1149"</definedName>
    <definedName name="IQ_SAVING_DEP" hidden="1">"c1150"</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OWN" hidden="1">"c1153"</definedName>
    <definedName name="IQ_SECURITY_RESELL" hidden="1">"c1154"</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ISSUE_LC_ACTION" hidden="1">"c2644"</definedName>
    <definedName name="IQ_SP_ISSUE_LC_DATE" hidden="1">"c2643"</definedName>
    <definedName name="IQ_SP_ISSUE_LC_LT" hidden="1">"c2645"</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CF" hidden="1">"c1203"</definedName>
    <definedName name="IQ_STRIKE_PRICE_ISSUED" hidden="1">"c1645"</definedName>
    <definedName name="IQ_STRIKE_PRICE_OS" hidden="1">"c1646"</definedName>
    <definedName name="IQ_SUB_DEBT_FDIC" hidden="1">"c6346"</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MPLOYEE_AVG" hidden="1">"c1225"</definedName>
    <definedName name="IQ_TEV_TOTAL_REV" hidden="1">"c1226"</definedName>
    <definedName name="IQ_TEV_TOTAL_REV_AVG" hidden="1">"c1227"</definedName>
    <definedName name="IQ_TEV_TOTAL_REV_FWD" hidden="1">"c1228"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FDIC" hidden="1">"c6369"</definedName>
    <definedName name="IQ_TIER_ONE_RATIO" hidden="1">"c1229"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SSETS_FDIC" hidden="1">"c6339"</definedName>
    <definedName name="IQ_TOTAL_AVG_CE_TOTAL_AVG_ASSETS" hidden="1">"c1241"</definedName>
    <definedName name="IQ_TOTAL_AVG_EQUITY_TOTAL_AVG_ASSETS" hidden="1">"c1242"</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QUITY" hidden="1">"c1250"</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FDIC" hidden="1">"c6342"</definedName>
    <definedName name="IQ_TOTAL_DIV_PAID_CF" hidden="1">"c1266"</definedName>
    <definedName name="IQ_TOTAL_EMPLOYEE" hidden="1">"c1522"</definedName>
    <definedName name="IQ_TOTAL_EMPLOYEES" hidden="1">"c1522"</definedName>
    <definedName name="IQ_TOTAL_EMPLOYEES_FDIC" hidden="1">"c6355"</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EXP" hidden="1">"c1291"</definedName>
    <definedName name="IQ_TOTAL_PENSION_OBLIGATION" hidden="1">"c1292"</definedName>
    <definedName name="IQ_TOTAL_PROVED_RESERVES_OIL" hidden="1">"c2040"</definedName>
    <definedName name="IQ_TOTAL_RECEIV" hidden="1">"c1293"</definedName>
    <definedName name="IQ_TOTAL_RECOVERIES_FDIC" hidden="1">"c6622"</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RISK_BASED_CAPITAL_RATIO_FDIC" hidden="1">"c6747"</definedName>
    <definedName name="IQ_TOTAL_SECURITIES_FDIC" hidden="1">"c6306"</definedName>
    <definedName name="IQ_TOTAL_SPECIAL" hidden="1">"c1618"</definedName>
    <definedName name="IQ_TOTAL_ST_BORROW" hidden="1">"c1424"</definedName>
    <definedName name="IQ_TOTAL_SUBS" hidden="1">"c2119"</definedName>
    <definedName name="IQ_TOTAL_TIME_DEPOSITS_FDIC" hidden="1">"c6497"</definedName>
    <definedName name="IQ_TOTAL_TIME_SAVINGS_DEPOSITS_FDIC" hidden="1">"c6498"</definedName>
    <definedName name="IQ_TOTAL_UNUSED_COMMITMENTS_FDIC" hidden="1">"c6536"</definedName>
    <definedName name="IQ_TOTAL_UNUSUAL" hidden="1">"c1508"</definedName>
    <definedName name="IQ_TOTAL_UNUSUAL_BR" hidden="1">"c5517"</definedName>
    <definedName name="IQ_TR_BUY_ADVISORS" hidden="1">"c2387"</definedName>
    <definedName name="IQ_TR_SELL_ADVISORS" hidden="1">"c2388"</definedName>
    <definedName name="IQ_TR_SUBDEBT" hidden="1">"c2370"</definedName>
    <definedName name="IQ_TR_TARGET_ADVISORS" hidden="1">"c2386"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ST_INC" hidden="1">"c1319"</definedName>
    <definedName name="IQ_TRUST_PREF" hidden="1">"c1320"</definedName>
    <definedName name="IQ_TWELVE_MONTHS_FIXED_AND_FLOATING_FDIC" hidden="1">"c6420"</definedName>
    <definedName name="IQ_TWELVE_MONTHS_MORTGAGE_PASS_THROUGHS_FDIC" hidden="1">"c6412"</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NDIVIDED_PROFITS_FDIC" hidden="1">"c6352"</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CA" hidden="1">"c2930"</definedName>
    <definedName name="IQ_US_GAAP_CL" hidden="1">"c2932"</definedName>
    <definedName name="IQ_US_GAAP_COST_REV" hidden="1">"c2965"</definedName>
    <definedName name="IQ_US_GAAP_DO" hidden="1">"c2973"</definedName>
    <definedName name="IQ_US_GAAP_EXTRA_ACC_ITEMS" hidden="1">"c2972"</definedName>
    <definedName name="IQ_US_GAAP_INC_TAX" hidden="1">"c2975"</definedName>
    <definedName name="IQ_US_GAAP_INTEREST_EXP" hidden="1">"c2971"</definedName>
    <definedName name="IQ_US_GAAP_LIAB_LT" hidden="1">"c2933"</definedName>
    <definedName name="IQ_US_GAAP_MINORITY_INTEREST_IS" hidden="1">"c2974"</definedName>
    <definedName name="IQ_US_GAAP_NCA" hidden="1">"c2931"</definedName>
    <definedName name="IQ_US_GAAP_NI_AVAIL_EXCL" hidden="1">"c2977"</definedName>
    <definedName name="IQ_US_GAAP_OTHER_NON_OPER" hidden="1">"c2969"</definedName>
    <definedName name="IQ_US_GAAP_OTHER_OPER" hidden="1">"c2968"</definedName>
    <definedName name="IQ_US_GAAP_RD" hidden="1">"c2967"</definedName>
    <definedName name="IQ_US_GAAP_SGA" hidden="1">"c2966"</definedName>
    <definedName name="IQ_US_GAAP_TOTAL_REV" hidden="1">"c2964"</definedName>
    <definedName name="IQ_US_GAAP_TOTAL_UNUSUAL" hidden="1">"c2970"</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EEK">50000</definedName>
    <definedName name="IQ_WEIGHTED_AVG_PRICE" hidden="1">"c1334"</definedName>
    <definedName name="IQ_WIP_INV" hidden="1">"c1335"</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"c2104"</definedName>
    <definedName name="IQ_YEARHIGH" hidden="1">"c1337"</definedName>
    <definedName name="IQ_YEARLOW" hidden="1">"c1338"</definedName>
    <definedName name="IQ_YTD">3000</definedName>
    <definedName name="IQ_YTDMONTH" hidden="1">130000</definedName>
    <definedName name="IQ_Z_SCORE" hidden="1">"c1339"</definedName>
    <definedName name="IQRA10" hidden="1">"$A$11:$A$262"</definedName>
    <definedName name="IQRA2" hidden="1">"$A$3"</definedName>
    <definedName name="IQRA6" hidden="1">"$A$7:$A$11"</definedName>
    <definedName name="IQRB15" hidden="1">"$B$16:$B$17"</definedName>
    <definedName name="IQRB17" hidden="1">"$B$18:$B$22"</definedName>
    <definedName name="IQRB18" hidden="1">"$B$19:$B$23"</definedName>
    <definedName name="IQRB19" hidden="1">"$B$20:$B$24"</definedName>
    <definedName name="IQRB20" hidden="1">"$B$21:$B$25"</definedName>
    <definedName name="IQRB21" hidden="1">"$B$22:$B$26"</definedName>
    <definedName name="IQRB22" hidden="1">"$B$23:$B$27"</definedName>
    <definedName name="IQRB23" hidden="1">"$B$24:$B$28"</definedName>
    <definedName name="IQRB24" hidden="1">"$B$25:$B$29"</definedName>
    <definedName name="IQRB32" hidden="1">"$B$33:$B$37"</definedName>
    <definedName name="IQRB33" hidden="1">"$B$34:$B$38"</definedName>
    <definedName name="IQRB34" hidden="1">"$B$35:$B$39"</definedName>
    <definedName name="IQRBA4" hidden="1">"$BA$5:$BA$9"</definedName>
    <definedName name="IQRBB4" hidden="1">"$BB$5:$BB$9"</definedName>
    <definedName name="IQRC15" hidden="1">"$C$16:$C$20"</definedName>
    <definedName name="IQRC2" hidden="1">"$C$3"</definedName>
    <definedName name="IQRC24" hidden="1">"$C$25:$C$29"</definedName>
    <definedName name="IQRC94" hidden="1">"$C$95"</definedName>
    <definedName name="IQRChartsAG53" hidden="1">[36]Charts!$AG$54:$AG$64</definedName>
    <definedName name="IQRChartsAJ53" hidden="1">[36]Charts!$AJ$54:$AJ$61</definedName>
    <definedName name="IQRChartsAM53" hidden="1">[36]Charts!$AM$54:$AM$61</definedName>
    <definedName name="IQRD15" hidden="1">"$D$16:$D$17"</definedName>
    <definedName name="IQRDATAGPCJV227" localSheetId="4" hidden="1">'[37]DATA GPC'!$JV$228:$JV$234</definedName>
    <definedName name="IQRDATAGPCJV227" hidden="1">'[38]DATA GPC'!$JV$228:$JV$234</definedName>
    <definedName name="IQRDATAGPCJV263" localSheetId="4" hidden="1">'[37]DATA GPC'!$JV$264:$JV$270</definedName>
    <definedName name="IQRDATAGPCJV263" hidden="1">'[38]DATA GPC'!$JV$264:$JV$270</definedName>
    <definedName name="IQRHoja3C2" localSheetId="4" hidden="1">#REF!</definedName>
    <definedName name="IQRHoja3C2" hidden="1">#REF!</definedName>
    <definedName name="IQRMercadoEstudioI10" hidden="1">'[39]Mercado Estudio'!$I$11</definedName>
    <definedName name="IQRMrgenesC13" localSheetId="4" hidden="1">#REF!</definedName>
    <definedName name="IQRMrgenesC13" hidden="1">#REF!</definedName>
    <definedName name="IQRSegmentacin2D102" localSheetId="4" hidden="1">#REF!</definedName>
    <definedName name="IQRSegmentacin2D102" hidden="1">#REF!</definedName>
    <definedName name="IQRSegmentacin2D11" localSheetId="4" hidden="1">#REF!</definedName>
    <definedName name="IQRSegmentacin2D11" hidden="1">#REF!</definedName>
    <definedName name="IQRSegmentacin2D115" hidden="1">#REF!</definedName>
    <definedName name="IQRSegmentacin2D128" hidden="1">#REF!</definedName>
    <definedName name="IQRSegmentacin2D141" hidden="1">#REF!</definedName>
    <definedName name="IQRSegmentacin2D154" hidden="1">#REF!</definedName>
    <definedName name="IQRSegmentacin2D167" hidden="1">#REF!</definedName>
    <definedName name="IQRSegmentacin2D180" hidden="1">#REF!</definedName>
    <definedName name="IQRSegmentacin2D193" hidden="1">#REF!</definedName>
    <definedName name="IQRSegmentacin2D206" hidden="1">#REF!</definedName>
    <definedName name="IQRSegmentacin2D219" hidden="1">#REF!</definedName>
    <definedName name="IQRSegmentacin2D232" hidden="1">#REF!</definedName>
    <definedName name="IQRSegmentacin2D24" hidden="1">#REF!</definedName>
    <definedName name="IQRSegmentacin2D245" hidden="1">#REF!</definedName>
    <definedName name="IQRSegmentacin2D258" hidden="1">#REF!</definedName>
    <definedName name="IQRSegmentacin2D271" hidden="1">#REF!</definedName>
    <definedName name="IQRSegmentacin2D284" hidden="1">#REF!</definedName>
    <definedName name="IQRSegmentacin2D297" hidden="1">#REF!</definedName>
    <definedName name="IQRSegmentacin2D310" hidden="1">#REF!</definedName>
    <definedName name="IQRSegmentacin2D323" hidden="1">#REF!</definedName>
    <definedName name="IQRSegmentacin2D336" hidden="1">#REF!</definedName>
    <definedName name="IQRSegmentacin2D349" hidden="1">#REF!</definedName>
    <definedName name="IQRSegmentacin2D362" hidden="1">#REF!</definedName>
    <definedName name="IQRSegmentacin2D37" hidden="1">#REF!</definedName>
    <definedName name="IQRSegmentacin2D375" hidden="1">#REF!</definedName>
    <definedName name="IQRSegmentacin2D50" hidden="1">#REF!</definedName>
    <definedName name="IQRSegmentacin2D63" hidden="1">#REF!</definedName>
    <definedName name="IQRSegmentacin2D76" hidden="1">#REF!</definedName>
    <definedName name="IQRSegmentacin2D89" hidden="1">#REF!</definedName>
    <definedName name="IQRSegmentacin2E102" hidden="1">#REF!</definedName>
    <definedName name="IQRSegmentacin2E11" hidden="1">#REF!</definedName>
    <definedName name="IQRSegmentacin2E115" hidden="1">#REF!</definedName>
    <definedName name="IQRSegmentacin2E128" hidden="1">#REF!</definedName>
    <definedName name="IQRSegmentacin2E141" hidden="1">#REF!</definedName>
    <definedName name="IQRSegmentacin2E154" hidden="1">#REF!</definedName>
    <definedName name="IQRSegmentacin2E167" hidden="1">#REF!</definedName>
    <definedName name="IQRSegmentacin2E180" hidden="1">#REF!</definedName>
    <definedName name="IQRSegmentacin2E193" hidden="1">#REF!</definedName>
    <definedName name="IQRSegmentacin2E206" hidden="1">#REF!</definedName>
    <definedName name="IQRSegmentacin2E219" hidden="1">#REF!</definedName>
    <definedName name="IQRSegmentacin2E232" hidden="1">#REF!</definedName>
    <definedName name="IQRSegmentacin2E24" hidden="1">#REF!</definedName>
    <definedName name="IQRSegmentacin2E245" hidden="1">#REF!</definedName>
    <definedName name="IQRSegmentacin2E258" hidden="1">#REF!</definedName>
    <definedName name="IQRSegmentacin2E271" hidden="1">#REF!</definedName>
    <definedName name="IQRSegmentacin2E284" hidden="1">#REF!</definedName>
    <definedName name="IQRSegmentacin2E297" hidden="1">#REF!</definedName>
    <definedName name="IQRSegmentacin2E310" hidden="1">#REF!</definedName>
    <definedName name="IQRSegmentacin2E323" hidden="1">#REF!</definedName>
    <definedName name="IQRSegmentacin2E336" hidden="1">#REF!</definedName>
    <definedName name="IQRSegmentacin2E349" hidden="1">#REF!</definedName>
    <definedName name="IQRSegmentacin2E362" hidden="1">#REF!</definedName>
    <definedName name="IQRSegmentacin2E37" hidden="1">#REF!</definedName>
    <definedName name="IQRSegmentacin2E375" hidden="1">#REF!</definedName>
    <definedName name="IQRSegmentacin2E50" hidden="1">#REF!</definedName>
    <definedName name="IQRSegmentacin2E63" hidden="1">#REF!</definedName>
    <definedName name="IQRSegmentacin2E76" hidden="1">#REF!</definedName>
    <definedName name="IQRSegmentacin2E89" hidden="1">#REF!</definedName>
    <definedName name="IQRSegmentacinD100" localSheetId="4" hidden="1">[40]Segmentación!$D$101:$D$105</definedName>
    <definedName name="IQRSegmentacinD100" hidden="1">[41]Segmentación!$D$101:$D$105</definedName>
    <definedName name="IQRSegmentacinD102" localSheetId="4" hidden="1">[42]Segmentación!$D$103</definedName>
    <definedName name="IQRSegmentacinD102" hidden="1">[43]Segmentación!$D$103</definedName>
    <definedName name="IQRSegmentacinD110" localSheetId="4" hidden="1">[44]Segmentación!#REF!</definedName>
    <definedName name="IQRSegmentacinD110" hidden="1">[45]Segmentación!#REF!</definedName>
    <definedName name="IQRSegmentacinD112" localSheetId="4" hidden="1">[44]Segmentación!#REF!</definedName>
    <definedName name="IQRSegmentacinD112" hidden="1">[45]Segmentación!#REF!</definedName>
    <definedName name="IQRSegmentacinD115" localSheetId="4" hidden="1">[46]Segmentación!$D$116:$D$117</definedName>
    <definedName name="IQRSegmentacinD115" hidden="1">[47]Segmentación!$D$116:$D$117</definedName>
    <definedName name="IQRSegmentacinD117" localSheetId="4" hidden="1">[44]Segmentación!#REF!</definedName>
    <definedName name="IQRSegmentacinD117" hidden="1">[45]Segmentación!#REF!</definedName>
    <definedName name="IQRSegmentacinD118" localSheetId="4" hidden="1">[44]Segmentación!#REF!</definedName>
    <definedName name="IQRSegmentacinD118" hidden="1">[45]Segmentación!#REF!</definedName>
    <definedName name="IQRSegmentacinD119" localSheetId="4" hidden="1">[44]Segmentación!#REF!</definedName>
    <definedName name="IQRSegmentacinD119" hidden="1">[45]Segmentación!#REF!</definedName>
    <definedName name="IQRSegmentacinD126" localSheetId="4" hidden="1">[44]Segmentación!#REF!</definedName>
    <definedName name="IQRSegmentacinD126" hidden="1">[45]Segmentación!#REF!</definedName>
    <definedName name="IQRSegmentacinD127" localSheetId="4" hidden="1">[40]Segmentación!$D$128:$D$132</definedName>
    <definedName name="IQRSegmentacinD127" hidden="1">[41]Segmentación!$D$128:$D$132</definedName>
    <definedName name="IQRSegmentacinD128" localSheetId="4" hidden="1">[46]Segmentación!$D$129:$D$135</definedName>
    <definedName name="IQRSegmentacinD128" hidden="1">[47]Segmentación!$D$129:$D$135</definedName>
    <definedName name="IQRSegmentacinD129" localSheetId="4" hidden="1">[44]Segmentación!#REF!</definedName>
    <definedName name="IQRSegmentacinD129" hidden="1">[45]Segmentación!#REF!</definedName>
    <definedName name="IQRSegmentacinD130" localSheetId="4" hidden="1">[44]Segmentación!#REF!</definedName>
    <definedName name="IQRSegmentacinD130" hidden="1">[45]Segmentación!#REF!</definedName>
    <definedName name="IQRSegmentacinD131" localSheetId="4" hidden="1">[44]Segmentación!#REF!</definedName>
    <definedName name="IQRSegmentacinD131" hidden="1">[45]Segmentación!#REF!</definedName>
    <definedName name="IQRSegmentacinD133" localSheetId="4" hidden="1">[44]Segmentación!#REF!</definedName>
    <definedName name="IQRSegmentacinD133" hidden="1">[45]Segmentación!#REF!</definedName>
    <definedName name="IQRSegmentacinD134" localSheetId="4" hidden="1">[44]Segmentación!#REF!</definedName>
    <definedName name="IQRSegmentacinD134" hidden="1">[45]Segmentación!#REF!</definedName>
    <definedName name="IQRSegmentacinD135" localSheetId="4" hidden="1">[44]Segmentación!#REF!</definedName>
    <definedName name="IQRSegmentacinD135" hidden="1">[45]Segmentación!#REF!</definedName>
    <definedName name="IQRSegmentacinD136" localSheetId="4" hidden="1">[44]Segmentación!#REF!</definedName>
    <definedName name="IQRSegmentacinD136" hidden="1">[45]Segmentación!#REF!</definedName>
    <definedName name="IQRSegmentacinD142" localSheetId="4" hidden="1">[44]Segmentación!#REF!</definedName>
    <definedName name="IQRSegmentacinD142" hidden="1">[45]Segmentación!#REF!</definedName>
    <definedName name="IQRSegmentacinD143" localSheetId="4" hidden="1">[44]Segmentación!#REF!</definedName>
    <definedName name="IQRSegmentacinD143" hidden="1">[45]Segmentación!#REF!</definedName>
    <definedName name="IQRSegmentacinD144" localSheetId="4" hidden="1">[44]Segmentación!#REF!</definedName>
    <definedName name="IQRSegmentacinD144" hidden="1">[45]Segmentación!#REF!</definedName>
    <definedName name="IQRSegmentacinD147" localSheetId="4" hidden="1">[44]Segmentación!#REF!</definedName>
    <definedName name="IQRSegmentacinD147" hidden="1">[45]Segmentación!#REF!</definedName>
    <definedName name="IQRSegmentacinD148" localSheetId="4" hidden="1">[44]Segmentación!#REF!</definedName>
    <definedName name="IQRSegmentacinD148" hidden="1">[45]Segmentación!#REF!</definedName>
    <definedName name="IQRSegmentacinD149" localSheetId="4" hidden="1">[44]Segmentación!#REF!</definedName>
    <definedName name="IQRSegmentacinD149" hidden="1">[45]Segmentación!#REF!</definedName>
    <definedName name="IQRSegmentacinD150" localSheetId="4" hidden="1">[44]Segmentación!#REF!</definedName>
    <definedName name="IQRSegmentacinD150" hidden="1">[45]Segmentación!#REF!</definedName>
    <definedName name="IQRSegmentacinD151" localSheetId="4" hidden="1">[44]Segmentación!#REF!</definedName>
    <definedName name="IQRSegmentacinD151" hidden="1">[45]Segmentación!#REF!</definedName>
    <definedName name="IQRSegmentacinD152" localSheetId="4" hidden="1">[44]Segmentación!#REF!</definedName>
    <definedName name="IQRSegmentacinD152" hidden="1">[45]Segmentación!#REF!</definedName>
    <definedName name="IQRSegmentacinD153" localSheetId="4" hidden="1">[44]Segmentación!#REF!</definedName>
    <definedName name="IQRSegmentacinD153" hidden="1">[45]Segmentación!#REF!</definedName>
    <definedName name="IQRSegmentacinD159" localSheetId="4" hidden="1">[44]Segmentación!#REF!</definedName>
    <definedName name="IQRSegmentacinD159" hidden="1">[45]Segmentación!#REF!</definedName>
    <definedName name="IQRSegmentacinD160" localSheetId="4" hidden="1">[44]Segmentación!#REF!</definedName>
    <definedName name="IQRSegmentacinD160" hidden="1">[45]Segmentación!#REF!</definedName>
    <definedName name="IQRSegmentacinD161" localSheetId="4" hidden="1">[44]Segmentación!#REF!</definedName>
    <definedName name="IQRSegmentacinD161" hidden="1">[45]Segmentación!#REF!</definedName>
    <definedName name="IQRSegmentacinD162" localSheetId="4" hidden="1">[44]Segmentación!#REF!</definedName>
    <definedName name="IQRSegmentacinD162" hidden="1">[45]Segmentación!#REF!</definedName>
    <definedName name="IQRSegmentacinD163" localSheetId="4" hidden="1">[44]Segmentación!#REF!</definedName>
    <definedName name="IQRSegmentacinD163" hidden="1">[45]Segmentación!#REF!</definedName>
    <definedName name="IQRSegmentacinD164" localSheetId="4" hidden="1">[44]Segmentación!#REF!</definedName>
    <definedName name="IQRSegmentacinD164" hidden="1">[45]Segmentación!#REF!</definedName>
    <definedName name="IQRSegmentacinD165" localSheetId="4" hidden="1">[44]Segmentación!#REF!</definedName>
    <definedName name="IQRSegmentacinD165" hidden="1">[45]Segmentación!#REF!</definedName>
    <definedName name="IQRSegmentacinD166" localSheetId="4" hidden="1">[44]Segmentación!#REF!</definedName>
    <definedName name="IQRSegmentacinD166" hidden="1">[45]Segmentación!#REF!</definedName>
    <definedName name="IQRSegmentacinD167" localSheetId="4" hidden="1">[40]Segmentación!$D$168:$D$174</definedName>
    <definedName name="IQRSegmentacinD167" hidden="1">[41]Segmentación!$D$168:$D$174</definedName>
    <definedName name="IQRSegmentacinD168" localSheetId="4" hidden="1">[44]Segmentación!#REF!</definedName>
    <definedName name="IQRSegmentacinD168" hidden="1">[45]Segmentación!#REF!</definedName>
    <definedName name="IQRSegmentacinD169" localSheetId="4" hidden="1">[44]Segmentación!#REF!</definedName>
    <definedName name="IQRSegmentacinD169" hidden="1">[45]Segmentación!#REF!</definedName>
    <definedName name="IQRSegmentacinD170" localSheetId="4" hidden="1">[44]Segmentación!#REF!</definedName>
    <definedName name="IQRSegmentacinD170" hidden="1">[45]Segmentación!#REF!</definedName>
    <definedName name="IQRSegmentacinD176" localSheetId="4" hidden="1">[44]Segmentación!#REF!</definedName>
    <definedName name="IQRSegmentacinD176" hidden="1">[45]Segmentación!#REF!</definedName>
    <definedName name="IQRSegmentacinD177" localSheetId="4" hidden="1">[44]Segmentación!#REF!</definedName>
    <definedName name="IQRSegmentacinD177" hidden="1">[45]Segmentación!#REF!</definedName>
    <definedName name="IQRSegmentacinD178" localSheetId="4" hidden="1">[44]Segmentación!#REF!</definedName>
    <definedName name="IQRSegmentacinD178" hidden="1">[45]Segmentación!#REF!</definedName>
    <definedName name="IQRSegmentacinD179" localSheetId="4" hidden="1">[44]Segmentación!#REF!</definedName>
    <definedName name="IQRSegmentacinD179" hidden="1">[45]Segmentación!#REF!</definedName>
    <definedName name="IQRSegmentacinD180" localSheetId="4" hidden="1">[42]Segmentación!$D$181:$D$187</definedName>
    <definedName name="IQRSegmentacinD180" hidden="1">[43]Segmentación!$D$181:$D$187</definedName>
    <definedName name="IQRSegmentacinD181" localSheetId="4" hidden="1">[44]Segmentación!#REF!</definedName>
    <definedName name="IQRSegmentacinD181" hidden="1">[45]Segmentación!#REF!</definedName>
    <definedName name="IQRSegmentacinD182" localSheetId="4" hidden="1">[44]Segmentación!#REF!</definedName>
    <definedName name="IQRSegmentacinD182" hidden="1">[45]Segmentación!#REF!</definedName>
    <definedName name="IQRSegmentacinD183" localSheetId="4" hidden="1">[44]Segmentación!#REF!</definedName>
    <definedName name="IQRSegmentacinD183" hidden="1">[45]Segmentación!#REF!</definedName>
    <definedName name="IQRSegmentacinD184" localSheetId="4" hidden="1">[44]Segmentación!#REF!</definedName>
    <definedName name="IQRSegmentacinD184" hidden="1">[45]Segmentación!#REF!</definedName>
    <definedName name="IQRSegmentacinD185" localSheetId="4" hidden="1">[44]Segmentación!#REF!</definedName>
    <definedName name="IQRSegmentacinD185" hidden="1">[45]Segmentación!#REF!</definedName>
    <definedName name="IQRSegmentacinD186" localSheetId="4" hidden="1">[44]Segmentación!#REF!</definedName>
    <definedName name="IQRSegmentacinD186" hidden="1">[45]Segmentación!#REF!</definedName>
    <definedName name="IQRSegmentacinD187" localSheetId="4" hidden="1">[44]Segmentación!#REF!</definedName>
    <definedName name="IQRSegmentacinD187" hidden="1">[45]Segmentación!#REF!</definedName>
    <definedName name="IQRSegmentacinD193" localSheetId="4" hidden="1">[46]Segmentación!$D$194:$D$200</definedName>
    <definedName name="IQRSegmentacinD193" hidden="1">[47]Segmentación!$D$194:$D$200</definedName>
    <definedName name="IQRSegmentacinD194" localSheetId="4" hidden="1">[40]Segmentación!$D$195:$D$201</definedName>
    <definedName name="IQRSegmentacinD194" hidden="1">[41]Segmentación!$D$195:$D$201</definedName>
    <definedName name="IQRSegmentacinD195" localSheetId="4" hidden="1">[44]Segmentación!#REF!</definedName>
    <definedName name="IQRSegmentacinD195" hidden="1">[45]Segmentación!#REF!</definedName>
    <definedName name="IQRSegmentacinD196" localSheetId="4" hidden="1">[44]Segmentación!#REF!</definedName>
    <definedName name="IQRSegmentacinD196" hidden="1">[45]Segmentación!#REF!</definedName>
    <definedName name="IQRSegmentacinD197" localSheetId="4" hidden="1">[44]Segmentación!#REF!</definedName>
    <definedName name="IQRSegmentacinD197" hidden="1">[45]Segmentación!#REF!</definedName>
    <definedName name="IQRSegmentacinD198" localSheetId="4" hidden="1">[44]Segmentación!#REF!</definedName>
    <definedName name="IQRSegmentacinD198" hidden="1">[45]Segmentación!#REF!</definedName>
    <definedName name="IQRSegmentacinD199" localSheetId="4" hidden="1">[44]Segmentación!#REF!</definedName>
    <definedName name="IQRSegmentacinD199" hidden="1">[45]Segmentación!#REF!</definedName>
    <definedName name="IQRSegmentacinD200" localSheetId="4" hidden="1">[44]Segmentación!#REF!</definedName>
    <definedName name="IQRSegmentacinD200" hidden="1">[45]Segmentación!#REF!</definedName>
    <definedName name="IQRSegmentacinD201" localSheetId="4" hidden="1">[44]Segmentación!#REF!</definedName>
    <definedName name="IQRSegmentacinD201" hidden="1">[45]Segmentación!#REF!</definedName>
    <definedName name="IQRSegmentacinD202" localSheetId="4" hidden="1">[44]Segmentación!#REF!</definedName>
    <definedName name="IQRSegmentacinD202" hidden="1">[45]Segmentación!#REF!</definedName>
    <definedName name="IQRSegmentacinD203" localSheetId="4" hidden="1">[44]Segmentación!#REF!</definedName>
    <definedName name="IQRSegmentacinD203" hidden="1">[45]Segmentación!#REF!</definedName>
    <definedName name="IQRSegmentacinD204" localSheetId="4" hidden="1">[44]Segmentación!#REF!</definedName>
    <definedName name="IQRSegmentacinD204" hidden="1">[45]Segmentación!#REF!</definedName>
    <definedName name="IQRSegmentacinD207" localSheetId="4" hidden="1">[40]Segmentación!$D$208</definedName>
    <definedName name="IQRSegmentacinD207" hidden="1">[41]Segmentación!$D$208</definedName>
    <definedName name="IQRSegmentacinD210" localSheetId="4" hidden="1">[44]Segmentación!#REF!</definedName>
    <definedName name="IQRSegmentacinD210" hidden="1">[45]Segmentación!#REF!</definedName>
    <definedName name="IQRSegmentacinD211" localSheetId="4" hidden="1">[44]Segmentación!#REF!</definedName>
    <definedName name="IQRSegmentacinD211" hidden="1">[45]Segmentación!#REF!</definedName>
    <definedName name="IQRSegmentacinD212" localSheetId="4" hidden="1">[44]Segmentación!#REF!</definedName>
    <definedName name="IQRSegmentacinD212" hidden="1">[45]Segmentación!#REF!</definedName>
    <definedName name="IQRSegmentacinD213" localSheetId="4" hidden="1">[44]Segmentación!#REF!</definedName>
    <definedName name="IQRSegmentacinD213" hidden="1">[45]Segmentación!#REF!</definedName>
    <definedName name="IQRSegmentacinD214" localSheetId="4" hidden="1">[44]Segmentación!#REF!</definedName>
    <definedName name="IQRSegmentacinD214" hidden="1">[45]Segmentación!#REF!</definedName>
    <definedName name="IQRSegmentacinD215" localSheetId="4" hidden="1">[44]Segmentación!#REF!</definedName>
    <definedName name="IQRSegmentacinD215" hidden="1">[45]Segmentación!#REF!</definedName>
    <definedName name="IQRSegmentacinD216" localSheetId="4" hidden="1">[44]Segmentación!#REF!</definedName>
    <definedName name="IQRSegmentacinD216" hidden="1">[45]Segmentación!#REF!</definedName>
    <definedName name="IQRSegmentacinD217" localSheetId="4" hidden="1">[44]Segmentación!#REF!</definedName>
    <definedName name="IQRSegmentacinD217" hidden="1">[45]Segmentación!#REF!</definedName>
    <definedName name="IQRSegmentacinD218" localSheetId="4" hidden="1">[44]Segmentación!#REF!</definedName>
    <definedName name="IQRSegmentacinD218" hidden="1">[45]Segmentación!#REF!</definedName>
    <definedName name="IQRSegmentacinD219" localSheetId="4" hidden="1">[42]Segmentación!$D$220:$D$226</definedName>
    <definedName name="IQRSegmentacinD219" hidden="1">[43]Segmentación!$D$220:$D$226</definedName>
    <definedName name="IQRSegmentacinD220" localSheetId="4" hidden="1">[40]Segmentación!$D$221:$D$224</definedName>
    <definedName name="IQRSegmentacinD220" hidden="1">[41]Segmentación!$D$221:$D$224</definedName>
    <definedName name="IQRSegmentacinD221" localSheetId="4" hidden="1">[44]Segmentación!#REF!</definedName>
    <definedName name="IQRSegmentacinD221" hidden="1">[45]Segmentación!#REF!</definedName>
    <definedName name="IQRSegmentacinD227" localSheetId="4" hidden="1">[44]Segmentación!#REF!</definedName>
    <definedName name="IQRSegmentacinD227" hidden="1">[45]Segmentación!#REF!</definedName>
    <definedName name="IQRSegmentacinD228" localSheetId="4" hidden="1">[44]Segmentación!#REF!</definedName>
    <definedName name="IQRSegmentacinD228" hidden="1">[45]Segmentación!#REF!</definedName>
    <definedName name="IQRSegmentacinD229" localSheetId="4" hidden="1">[44]Segmentación!#REF!</definedName>
    <definedName name="IQRSegmentacinD229" hidden="1">[45]Segmentación!#REF!</definedName>
    <definedName name="IQRSegmentacinD230" localSheetId="4" hidden="1">[44]Segmentación!#REF!</definedName>
    <definedName name="IQRSegmentacinD230" hidden="1">[45]Segmentación!#REF!</definedName>
    <definedName name="IQRSegmentacinD231" localSheetId="4" hidden="1">[44]Segmentación!#REF!</definedName>
    <definedName name="IQRSegmentacinD231" hidden="1">[45]Segmentación!#REF!</definedName>
    <definedName name="IQRSegmentacinD232" localSheetId="4" hidden="1">[46]Segmentación!$D$233:$D$236</definedName>
    <definedName name="IQRSegmentacinD232" hidden="1">[47]Segmentación!$D$233:$D$236</definedName>
    <definedName name="IQRSegmentacinD233" localSheetId="4" hidden="1">[40]Segmentación!$D$234</definedName>
    <definedName name="IQRSegmentacinD233" hidden="1">[41]Segmentación!$D$234</definedName>
    <definedName name="IQRSegmentacinD234" localSheetId="4" hidden="1">[44]Segmentación!#REF!</definedName>
    <definedName name="IQRSegmentacinD234" hidden="1">[45]Segmentación!#REF!</definedName>
    <definedName name="IQRSegmentacinD235" localSheetId="4" hidden="1">[44]Segmentación!#REF!</definedName>
    <definedName name="IQRSegmentacinD235" hidden="1">[45]Segmentación!#REF!</definedName>
    <definedName name="IQRSegmentacinD236" localSheetId="4" hidden="1">[44]Segmentación!#REF!</definedName>
    <definedName name="IQRSegmentacinD236" hidden="1">[45]Segmentación!#REF!</definedName>
    <definedName name="IQRSegmentacinD237" localSheetId="4" hidden="1">[44]Segmentación!#REF!</definedName>
    <definedName name="IQRSegmentacinD237" hidden="1">[45]Segmentación!#REF!</definedName>
    <definedName name="IQRSegmentacinD244" localSheetId="4" hidden="1">[44]Segmentación!#REF!</definedName>
    <definedName name="IQRSegmentacinD244" hidden="1">[45]Segmentación!#REF!</definedName>
    <definedName name="IQRSegmentacinD245" localSheetId="4" hidden="1">[46]Segmentación!$D$246</definedName>
    <definedName name="IQRSegmentacinD245" hidden="1">[47]Segmentación!$D$246</definedName>
    <definedName name="IQRSegmentacinD246" localSheetId="4" hidden="1">[44]Segmentación!#REF!</definedName>
    <definedName name="IQRSegmentacinD246" hidden="1">[45]Segmentación!#REF!</definedName>
    <definedName name="IQRSegmentacinD247" localSheetId="4" hidden="1">[44]Segmentación!#REF!</definedName>
    <definedName name="IQRSegmentacinD247" hidden="1">[45]Segmentación!#REF!</definedName>
    <definedName name="IQRSegmentacinD248" localSheetId="4" hidden="1">[44]Segmentación!#REF!</definedName>
    <definedName name="IQRSegmentacinD248" hidden="1">[45]Segmentación!#REF!</definedName>
    <definedName name="IQRSegmentacinD249" localSheetId="4" hidden="1">[44]Segmentación!#REF!</definedName>
    <definedName name="IQRSegmentacinD249" hidden="1">[45]Segmentación!#REF!</definedName>
    <definedName name="IQRSegmentacinD250" localSheetId="4" hidden="1">[44]Segmentación!#REF!</definedName>
    <definedName name="IQRSegmentacinD250" hidden="1">[45]Segmentación!#REF!</definedName>
    <definedName name="IQRSegmentacinD251" localSheetId="4" hidden="1">[44]Segmentación!#REF!</definedName>
    <definedName name="IQRSegmentacinD251" hidden="1">[45]Segmentación!#REF!</definedName>
    <definedName name="IQRSegmentacinD252" localSheetId="4" hidden="1">[44]Segmentación!#REF!</definedName>
    <definedName name="IQRSegmentacinD252" hidden="1">[45]Segmentación!#REF!</definedName>
    <definedName name="IQRSegmentacinD253" localSheetId="4" hidden="1">[44]Segmentación!#REF!</definedName>
    <definedName name="IQRSegmentacinD253" hidden="1">[45]Segmentación!#REF!</definedName>
    <definedName name="IQRSegmentacinD254" localSheetId="4" hidden="1">[44]Segmentación!#REF!</definedName>
    <definedName name="IQRSegmentacinD254" hidden="1">[45]Segmentación!#REF!</definedName>
    <definedName name="IQRSegmentacinD259" localSheetId="4" hidden="1">[40]Segmentación!$D$260</definedName>
    <definedName name="IQRSegmentacinD259" hidden="1">[41]Segmentación!$D$260</definedName>
    <definedName name="IQRSegmentacinD261" localSheetId="4" hidden="1">[44]Segmentación!#REF!</definedName>
    <definedName name="IQRSegmentacinD261" hidden="1">[45]Segmentación!#REF!</definedName>
    <definedName name="IQRSegmentacinD262" localSheetId="4" hidden="1">[44]Segmentación!#REF!</definedName>
    <definedName name="IQRSegmentacinD262" hidden="1">[45]Segmentación!#REF!</definedName>
    <definedName name="IQRSegmentacinD263" localSheetId="4" hidden="1">[44]Segmentación!#REF!</definedName>
    <definedName name="IQRSegmentacinD263" hidden="1">[45]Segmentación!#REF!</definedName>
    <definedName name="IQRSegmentacinD264" localSheetId="4" hidden="1">[44]Segmentación!#REF!</definedName>
    <definedName name="IQRSegmentacinD264" hidden="1">[45]Segmentación!#REF!</definedName>
    <definedName name="IQRSegmentacinD265" localSheetId="4" hidden="1">[44]Segmentación!#REF!</definedName>
    <definedName name="IQRSegmentacinD265" hidden="1">[45]Segmentación!#REF!</definedName>
    <definedName name="IQRSegmentacinD266" localSheetId="4" hidden="1">[44]Segmentación!#REF!</definedName>
    <definedName name="IQRSegmentacinD266" hidden="1">[45]Segmentación!#REF!</definedName>
    <definedName name="IQRSegmentacinD267" localSheetId="4" hidden="1">[44]Segmentación!#REF!</definedName>
    <definedName name="IQRSegmentacinD267" hidden="1">[45]Segmentación!#REF!</definedName>
    <definedName name="IQRSegmentacinD268" localSheetId="4" hidden="1">[44]Segmentación!#REF!</definedName>
    <definedName name="IQRSegmentacinD268" hidden="1">[45]Segmentación!#REF!</definedName>
    <definedName name="IQRSegmentacinD269" localSheetId="4" hidden="1">[44]Segmentación!#REF!</definedName>
    <definedName name="IQRSegmentacinD269" hidden="1">[45]Segmentación!#REF!</definedName>
    <definedName name="IQRSegmentacinD270" localSheetId="4" hidden="1">[44]Segmentación!#REF!</definedName>
    <definedName name="IQRSegmentacinD270" hidden="1">[45]Segmentación!#REF!</definedName>
    <definedName name="IQRSegmentacinD271" localSheetId="4" hidden="1">[46]Segmentación!$D$272:$D$276</definedName>
    <definedName name="IQRSegmentacinD271" hidden="1">[47]Segmentación!$D$272:$D$276</definedName>
    <definedName name="IQRSegmentacinD274" localSheetId="4" hidden="1">[40]Segmentación!$D$275:$D$281</definedName>
    <definedName name="IQRSegmentacinD274" hidden="1">[41]Segmentación!$D$275:$D$281</definedName>
    <definedName name="IQRSegmentacinD278" localSheetId="4" hidden="1">[44]Segmentación!#REF!</definedName>
    <definedName name="IQRSegmentacinD278" hidden="1">[45]Segmentación!#REF!</definedName>
    <definedName name="IQRSegmentacinD279" localSheetId="4" hidden="1">[44]Segmentación!#REF!</definedName>
    <definedName name="IQRSegmentacinD279" hidden="1">[45]Segmentación!#REF!</definedName>
    <definedName name="IQRSegmentacinD28" localSheetId="4" hidden="1">[44]Segmentación!#REF!</definedName>
    <definedName name="IQRSegmentacinD28" hidden="1">[45]Segmentación!#REF!</definedName>
    <definedName name="IQRSegmentacinD280" localSheetId="4" hidden="1">[44]Segmentación!#REF!</definedName>
    <definedName name="IQRSegmentacinD280" hidden="1">[45]Segmentación!#REF!</definedName>
    <definedName name="IQRSegmentacinD281" localSheetId="4" hidden="1">[44]Segmentación!#REF!</definedName>
    <definedName name="IQRSegmentacinD281" hidden="1">[45]Segmentación!#REF!</definedName>
    <definedName name="IQRSegmentacinD282" localSheetId="4" hidden="1">[44]Segmentación!#REF!</definedName>
    <definedName name="IQRSegmentacinD282" hidden="1">[45]Segmentación!#REF!</definedName>
    <definedName name="IQRSegmentacinD283" localSheetId="4" hidden="1">[44]Segmentación!#REF!</definedName>
    <definedName name="IQRSegmentacinD283" hidden="1">[45]Segmentación!#REF!</definedName>
    <definedName name="IQRSegmentacinD284" localSheetId="4" hidden="1">[42]Segmentación!$D$285:$D$291</definedName>
    <definedName name="IQRSegmentacinD284" hidden="1">[43]Segmentación!$D$285:$D$291</definedName>
    <definedName name="IQRSegmentacinD285" localSheetId="4" hidden="1">[44]Segmentación!#REF!</definedName>
    <definedName name="IQRSegmentacinD285" hidden="1">[45]Segmentación!#REF!</definedName>
    <definedName name="IQRSegmentacinD286" localSheetId="4" hidden="1">[44]Segmentación!#REF!</definedName>
    <definedName name="IQRSegmentacinD286" hidden="1">[45]Segmentación!#REF!</definedName>
    <definedName name="IQRSegmentacinD287" localSheetId="4" hidden="1">[40]Segmentación!$D$288:$D$291</definedName>
    <definedName name="IQRSegmentacinD287" hidden="1">[41]Segmentación!$D$288:$D$291</definedName>
    <definedName name="IQRSegmentacinD288" localSheetId="4" hidden="1">[44]Segmentación!#REF!</definedName>
    <definedName name="IQRSegmentacinD288" hidden="1">[45]Segmentación!#REF!</definedName>
    <definedName name="IQRSegmentacinD295" localSheetId="4" hidden="1">[44]Segmentación!#REF!</definedName>
    <definedName name="IQRSegmentacinD295" hidden="1">[45]Segmentación!#REF!</definedName>
    <definedName name="IQRSegmentacinD296" localSheetId="4" hidden="1">[44]Segmentación!#REF!</definedName>
    <definedName name="IQRSegmentacinD296" hidden="1">[45]Segmentación!#REF!</definedName>
    <definedName name="IQRSegmentacinD297" localSheetId="4" hidden="1">[42]Segmentación!$D$298:$D$304</definedName>
    <definedName name="IQRSegmentacinD297" hidden="1">[43]Segmentación!$D$298:$D$304</definedName>
    <definedName name="IQRSegmentacinD298" localSheetId="4" hidden="1">[44]Segmentación!#REF!</definedName>
    <definedName name="IQRSegmentacinD298" hidden="1">[45]Segmentación!#REF!</definedName>
    <definedName name="IQRSegmentacinD299" localSheetId="4" hidden="1">[44]Segmentación!#REF!</definedName>
    <definedName name="IQRSegmentacinD299" hidden="1">[45]Segmentación!#REF!</definedName>
    <definedName name="IQRSegmentacinD300" localSheetId="4" hidden="1">[44]Segmentación!#REF!</definedName>
    <definedName name="IQRSegmentacinD300" hidden="1">[45]Segmentación!#REF!</definedName>
    <definedName name="IQRSegmentacinD301" localSheetId="4" hidden="1">[44]Segmentación!#REF!</definedName>
    <definedName name="IQRSegmentacinD301" hidden="1">[45]Segmentación!#REF!</definedName>
    <definedName name="IQRSegmentacinD302" localSheetId="4" hidden="1">[44]Segmentación!#REF!</definedName>
    <definedName name="IQRSegmentacinD302" hidden="1">[45]Segmentación!#REF!</definedName>
    <definedName name="IQRSegmentacinD303" localSheetId="4" hidden="1">[44]Segmentación!#REF!</definedName>
    <definedName name="IQRSegmentacinD303" hidden="1">[45]Segmentación!#REF!</definedName>
    <definedName name="IQRSegmentacinD304" localSheetId="4" hidden="1">[44]Segmentación!#REF!</definedName>
    <definedName name="IQRSegmentacinD304" hidden="1">[45]Segmentación!#REF!</definedName>
    <definedName name="IQRSegmentacinD305" localSheetId="4" hidden="1">[44]Segmentación!#REF!</definedName>
    <definedName name="IQRSegmentacinD305" hidden="1">[45]Segmentación!#REF!</definedName>
    <definedName name="IQRSegmentacinD31" localSheetId="4" hidden="1">[44]Segmentación!#REF!</definedName>
    <definedName name="IQRSegmentacinD31" hidden="1">[45]Segmentación!#REF!</definedName>
    <definedName name="IQRSegmentacinD312" localSheetId="4" hidden="1">[44]Segmentación!#REF!</definedName>
    <definedName name="IQRSegmentacinD312" hidden="1">[45]Segmentación!#REF!</definedName>
    <definedName name="IQRSegmentacinD313" localSheetId="4" hidden="1">[44]Segmentación!#REF!</definedName>
    <definedName name="IQRSegmentacinD313" hidden="1">[45]Segmentación!#REF!</definedName>
    <definedName name="IQRSegmentacinD314" localSheetId="4" hidden="1">[44]Segmentación!#REF!</definedName>
    <definedName name="IQRSegmentacinD314" hidden="1">[45]Segmentación!#REF!</definedName>
    <definedName name="IQRSegmentacinD315" localSheetId="4" hidden="1">[44]Segmentación!#REF!</definedName>
    <definedName name="IQRSegmentacinD315" hidden="1">[45]Segmentación!#REF!</definedName>
    <definedName name="IQRSegmentacinD316" localSheetId="4" hidden="1">[44]Segmentación!#REF!</definedName>
    <definedName name="IQRSegmentacinD316" hidden="1">[45]Segmentación!#REF!</definedName>
    <definedName name="IQRSegmentacinD317" localSheetId="4" hidden="1">[44]Segmentación!#REF!</definedName>
    <definedName name="IQRSegmentacinD317" hidden="1">[45]Segmentación!#REF!</definedName>
    <definedName name="IQRSegmentacinD318" localSheetId="4" hidden="1">[44]Segmentación!#REF!</definedName>
    <definedName name="IQRSegmentacinD318" hidden="1">[45]Segmentación!#REF!</definedName>
    <definedName name="IQRSegmentacinD319" localSheetId="4" hidden="1">[44]Segmentación!#REF!</definedName>
    <definedName name="IQRSegmentacinD319" hidden="1">[45]Segmentación!#REF!</definedName>
    <definedName name="IQRSegmentacinD32" localSheetId="4" hidden="1">[44]Segmentación!#REF!</definedName>
    <definedName name="IQRSegmentacinD32" hidden="1">[45]Segmentación!#REF!</definedName>
    <definedName name="IQRSegmentacinD320" localSheetId="4" hidden="1">[44]Segmentación!#REF!</definedName>
    <definedName name="IQRSegmentacinD320" hidden="1">[45]Segmentación!#REF!</definedName>
    <definedName name="IQRSegmentacinD321" localSheetId="4" hidden="1">[44]Segmentación!#REF!</definedName>
    <definedName name="IQRSegmentacinD321" hidden="1">[45]Segmentación!#REF!</definedName>
    <definedName name="IQRSegmentacinD322" localSheetId="4" hidden="1">[44]Segmentación!#REF!</definedName>
    <definedName name="IQRSegmentacinD322" hidden="1">[45]Segmentación!#REF!</definedName>
    <definedName name="IQRSegmentacinD329" localSheetId="4" hidden="1">[44]Segmentación!#REF!</definedName>
    <definedName name="IQRSegmentacinD329" hidden="1">[45]Segmentación!#REF!</definedName>
    <definedName name="IQRSegmentacinD330" localSheetId="4" hidden="1">[44]Segmentación!#REF!</definedName>
    <definedName name="IQRSegmentacinD330" hidden="1">[45]Segmentación!#REF!</definedName>
    <definedName name="IQRSegmentacinD331" localSheetId="4" hidden="1">[44]Segmentación!#REF!</definedName>
    <definedName name="IQRSegmentacinD331" hidden="1">[45]Segmentación!#REF!</definedName>
    <definedName name="IQRSegmentacinD332" localSheetId="4" hidden="1">[44]Segmentación!#REF!</definedName>
    <definedName name="IQRSegmentacinD332" hidden="1">[45]Segmentación!#REF!</definedName>
    <definedName name="IQRSegmentacinD333" localSheetId="4" hidden="1">[44]Segmentación!#REF!</definedName>
    <definedName name="IQRSegmentacinD333" hidden="1">[45]Segmentación!#REF!</definedName>
    <definedName name="IQRSegmentacinD334" localSheetId="4" hidden="1">[44]Segmentación!#REF!</definedName>
    <definedName name="IQRSegmentacinD334" hidden="1">[45]Segmentación!#REF!</definedName>
    <definedName name="IQRSegmentacinD335" localSheetId="4" hidden="1">[48]Segmentación!$D$336</definedName>
    <definedName name="IQRSegmentacinD335" hidden="1">[49]Segmentación!$D$336</definedName>
    <definedName name="IQRSegmentacinD336" localSheetId="4" hidden="1">[42]Segmentación!$D$337:$D$343</definedName>
    <definedName name="IQRSegmentacinD336" hidden="1">[43]Segmentación!$D$337:$D$343</definedName>
    <definedName name="IQRSegmentacinD337" localSheetId="4" hidden="1">[44]Segmentación!#REF!</definedName>
    <definedName name="IQRSegmentacinD337" hidden="1">[45]Segmentación!#REF!</definedName>
    <definedName name="IQRSegmentacinD338" localSheetId="4" hidden="1">[44]Segmentación!#REF!</definedName>
    <definedName name="IQRSegmentacinD338" hidden="1">[45]Segmentación!#REF!</definedName>
    <definedName name="IQRSegmentacinD339" localSheetId="4" hidden="1">[44]Segmentación!#REF!</definedName>
    <definedName name="IQRSegmentacinD339" hidden="1">[45]Segmentación!#REF!</definedName>
    <definedName name="IQRSegmentacinD346" localSheetId="4" hidden="1">[44]Segmentación!#REF!</definedName>
    <definedName name="IQRSegmentacinD346" hidden="1">[45]Segmentación!#REF!</definedName>
    <definedName name="IQRSegmentacinD347" localSheetId="4" hidden="1">[48]Segmentación!$D$348:$D$354</definedName>
    <definedName name="IQRSegmentacinD347" hidden="1">[49]Segmentación!$D$348:$D$354</definedName>
    <definedName name="IQRSegmentacinD348" localSheetId="4" hidden="1">[44]Segmentación!#REF!</definedName>
    <definedName name="IQRSegmentacinD348" hidden="1">[45]Segmentación!#REF!</definedName>
    <definedName name="IQRSegmentacinD349" localSheetId="4" hidden="1">[42]Segmentación!$D$350:$D$356</definedName>
    <definedName name="IQRSegmentacinD349" hidden="1">[43]Segmentación!$D$350:$D$356</definedName>
    <definedName name="IQRSegmentacinD35" localSheetId="4" hidden="1">[40]Segmentación!$D$36:$D$37</definedName>
    <definedName name="IQRSegmentacinD35" hidden="1">[41]Segmentación!$D$36:$D$37</definedName>
    <definedName name="IQRSegmentacinD350" localSheetId="4" hidden="1">[44]Segmentación!#REF!</definedName>
    <definedName name="IQRSegmentacinD350" hidden="1">[45]Segmentación!#REF!</definedName>
    <definedName name="IQRSegmentacinD351" localSheetId="4" hidden="1">[44]Segmentación!#REF!</definedName>
    <definedName name="IQRSegmentacinD351" hidden="1">[45]Segmentación!#REF!</definedName>
    <definedName name="IQRSegmentacinD352" localSheetId="4" hidden="1">[44]Segmentación!#REF!</definedName>
    <definedName name="IQRSegmentacinD352" hidden="1">[45]Segmentación!#REF!</definedName>
    <definedName name="IQRSegmentacinD353" localSheetId="4" hidden="1">[44]Segmentación!#REF!</definedName>
    <definedName name="IQRSegmentacinD353" hidden="1">[45]Segmentación!#REF!</definedName>
    <definedName name="IQRSegmentacinD354" localSheetId="4" hidden="1">[44]Segmentación!#REF!</definedName>
    <definedName name="IQRSegmentacinD354" hidden="1">[45]Segmentación!#REF!</definedName>
    <definedName name="IQRSegmentacinD355" localSheetId="4" hidden="1">[44]Segmentación!#REF!</definedName>
    <definedName name="IQRSegmentacinD355" hidden="1">[45]Segmentación!#REF!</definedName>
    <definedName name="IQRSegmentacinD356" localSheetId="4" hidden="1">[44]Segmentación!#REF!</definedName>
    <definedName name="IQRSegmentacinD356" hidden="1">[45]Segmentación!#REF!</definedName>
    <definedName name="IQRSegmentacinD359" localSheetId="4" hidden="1">[44]Segmentación!#REF!</definedName>
    <definedName name="IQRSegmentacinD359" hidden="1">[45]Segmentación!#REF!</definedName>
    <definedName name="IQRSegmentacinD360" localSheetId="4" hidden="1">[44]Segmentación!#REF!</definedName>
    <definedName name="IQRSegmentacinD360" hidden="1">[45]Segmentación!#REF!</definedName>
    <definedName name="IQRSegmentacinD361" localSheetId="4" hidden="1">[44]Segmentación!#REF!</definedName>
    <definedName name="IQRSegmentacinD361" hidden="1">[45]Segmentación!#REF!</definedName>
    <definedName name="IQRSegmentacinD362" localSheetId="4" hidden="1">[44]Segmentación!#REF!</definedName>
    <definedName name="IQRSegmentacinD362" hidden="1">[45]Segmentación!#REF!</definedName>
    <definedName name="IQRSegmentacinD363" localSheetId="4" hidden="1">[44]Segmentación!#REF!</definedName>
    <definedName name="IQRSegmentacinD363" hidden="1">[45]Segmentación!#REF!</definedName>
    <definedName name="IQRSegmentacinD364" localSheetId="4" hidden="1">[44]Segmentación!#REF!</definedName>
    <definedName name="IQRSegmentacinD364" hidden="1">[45]Segmentación!#REF!</definedName>
    <definedName name="IQRSegmentacinD365" localSheetId="4" hidden="1">[44]Segmentación!#REF!</definedName>
    <definedName name="IQRSegmentacinD365" hidden="1">[45]Segmentación!#REF!</definedName>
    <definedName name="IQRSegmentacinD366" localSheetId="4" hidden="1">[44]Segmentación!#REF!</definedName>
    <definedName name="IQRSegmentacinD366" hidden="1">[45]Segmentación!#REF!</definedName>
    <definedName name="IQRSegmentacinD367" localSheetId="4" hidden="1">[44]Segmentación!#REF!</definedName>
    <definedName name="IQRSegmentacinD367" hidden="1">[45]Segmentación!#REF!</definedName>
    <definedName name="IQRSegmentacinD368" localSheetId="4" hidden="1">[44]Segmentación!#REF!</definedName>
    <definedName name="IQRSegmentacinD368" hidden="1">[45]Segmentación!#REF!</definedName>
    <definedName name="IQRSegmentacinD369" localSheetId="4" hidden="1">[44]Segmentación!#REF!</definedName>
    <definedName name="IQRSegmentacinD369" hidden="1">[45]Segmentación!#REF!</definedName>
    <definedName name="IQRSegmentacinD370" localSheetId="4" hidden="1">[44]Segmentación!#REF!</definedName>
    <definedName name="IQRSegmentacinD370" hidden="1">[45]Segmentación!#REF!</definedName>
    <definedName name="IQRSegmentacinD371" localSheetId="4" hidden="1">[48]Segmentación!$D$372</definedName>
    <definedName name="IQRSegmentacinD371" hidden="1">[49]Segmentación!$D$372</definedName>
    <definedName name="IQRSegmentacinD372" localSheetId="4" hidden="1">[44]Segmentación!#REF!</definedName>
    <definedName name="IQRSegmentacinD372" hidden="1">[45]Segmentación!#REF!</definedName>
    <definedName name="IQRSegmentacinD373" localSheetId="4" hidden="1">[44]Segmentación!#REF!</definedName>
    <definedName name="IQRSegmentacinD373" hidden="1">[45]Segmentación!#REF!</definedName>
    <definedName name="IQRSegmentacinD375" localSheetId="4" hidden="1">[44]Segmentación!#REF!</definedName>
    <definedName name="IQRSegmentacinD375" hidden="1">[45]Segmentación!#REF!</definedName>
    <definedName name="IQRSegmentacinD376" localSheetId="4" hidden="1">[44]Segmentación!#REF!</definedName>
    <definedName name="IQRSegmentacinD376" hidden="1">[45]Segmentación!#REF!</definedName>
    <definedName name="IQRSegmentacinD377" localSheetId="4" hidden="1">[44]Segmentación!#REF!</definedName>
    <definedName name="IQRSegmentacinD377" hidden="1">[45]Segmentación!#REF!</definedName>
    <definedName name="IQRSegmentacinD378" localSheetId="4" hidden="1">[44]Segmentación!#REF!</definedName>
    <definedName name="IQRSegmentacinD378" hidden="1">[45]Segmentación!#REF!</definedName>
    <definedName name="IQRSegmentacinD379" localSheetId="4" hidden="1">[44]Segmentación!#REF!</definedName>
    <definedName name="IQRSegmentacinD379" hidden="1">[45]Segmentación!#REF!</definedName>
    <definedName name="IQRSegmentacinD380" localSheetId="4" hidden="1">[44]Segmentación!#REF!</definedName>
    <definedName name="IQRSegmentacinD380" hidden="1">[45]Segmentación!#REF!</definedName>
    <definedName name="IQRSegmentacinD381" localSheetId="4" hidden="1">[44]Segmentación!#REF!</definedName>
    <definedName name="IQRSegmentacinD381" hidden="1">[45]Segmentación!#REF!</definedName>
    <definedName name="IQRSegmentacinD382" localSheetId="4" hidden="1">[44]Segmentación!#REF!</definedName>
    <definedName name="IQRSegmentacinD382" hidden="1">[45]Segmentación!#REF!</definedName>
    <definedName name="IQRSegmentacinD383" localSheetId="4" hidden="1">[48]Segmentación!$D$384:$D$390</definedName>
    <definedName name="IQRSegmentacinD383" hidden="1">[49]Segmentación!$D$384:$D$390</definedName>
    <definedName name="IQRSegmentacinD384" localSheetId="4" hidden="1">[44]Segmentación!#REF!</definedName>
    <definedName name="IQRSegmentacinD384" hidden="1">[45]Segmentación!#REF!</definedName>
    <definedName name="IQRSegmentacinD385" localSheetId="4" hidden="1">[44]Segmentación!#REF!</definedName>
    <definedName name="IQRSegmentacinD385" hidden="1">[45]Segmentación!#REF!</definedName>
    <definedName name="IQRSegmentacinD386" localSheetId="4" hidden="1">[44]Segmentación!#REF!</definedName>
    <definedName name="IQRSegmentacinD386" hidden="1">[45]Segmentación!#REF!</definedName>
    <definedName name="IQRSegmentacinD387" localSheetId="4" hidden="1">[44]Segmentación!#REF!</definedName>
    <definedName name="IQRSegmentacinD387" hidden="1">[45]Segmentación!#REF!</definedName>
    <definedName name="IQRSegmentacinD388" localSheetId="4" hidden="1">[44]Segmentación!#REF!</definedName>
    <definedName name="IQRSegmentacinD388" hidden="1">[45]Segmentación!#REF!</definedName>
    <definedName name="IQRSegmentacinD389" localSheetId="4" hidden="1">[44]Segmentación!#REF!</definedName>
    <definedName name="IQRSegmentacinD389" hidden="1">[45]Segmentación!#REF!</definedName>
    <definedName name="IQRSegmentacinD390" localSheetId="4" hidden="1">[44]Segmentación!#REF!</definedName>
    <definedName name="IQRSegmentacinD390" hidden="1">[45]Segmentación!#REF!</definedName>
    <definedName name="IQRSegmentacinD391" localSheetId="4" hidden="1">[44]Segmentación!#REF!</definedName>
    <definedName name="IQRSegmentacinD391" hidden="1">[45]Segmentación!#REF!</definedName>
    <definedName name="IQRSegmentacinD392" localSheetId="4" hidden="1">[44]Segmentación!#REF!</definedName>
    <definedName name="IQRSegmentacinD392" hidden="1">[45]Segmentación!#REF!</definedName>
    <definedName name="IQRSegmentacinD393" localSheetId="4" hidden="1">[44]Segmentación!#REF!</definedName>
    <definedName name="IQRSegmentacinD393" hidden="1">[45]Segmentación!#REF!</definedName>
    <definedName name="IQRSegmentacinD394" localSheetId="4" hidden="1">[44]Segmentación!#REF!</definedName>
    <definedName name="IQRSegmentacinD394" hidden="1">[45]Segmentación!#REF!</definedName>
    <definedName name="IQRSegmentacinD395" localSheetId="4" hidden="1">[44]Segmentación!#REF!</definedName>
    <definedName name="IQRSegmentacinD395" hidden="1">[45]Segmentación!#REF!</definedName>
    <definedName name="IQRSegmentacinD396" localSheetId="4" hidden="1">[44]Segmentación!#REF!</definedName>
    <definedName name="IQRSegmentacinD396" hidden="1">[45]Segmentación!#REF!</definedName>
    <definedName name="IQRSegmentacinD397" localSheetId="4" hidden="1">[44]Segmentación!#REF!</definedName>
    <definedName name="IQRSegmentacinD397" hidden="1">[45]Segmentación!#REF!</definedName>
    <definedName name="IQRSegmentacinD398" localSheetId="4" hidden="1">[44]Segmentación!#REF!</definedName>
    <definedName name="IQRSegmentacinD398" hidden="1">[45]Segmentación!#REF!</definedName>
    <definedName name="IQRSegmentacinD399" localSheetId="4" hidden="1">[44]Segmentación!#REF!</definedName>
    <definedName name="IQRSegmentacinD399" hidden="1">[45]Segmentación!#REF!</definedName>
    <definedName name="IQRSegmentacinD40" localSheetId="4" hidden="1">[44]Segmentación!#REF!</definedName>
    <definedName name="IQRSegmentacinD40" hidden="1">[45]Segmentación!#REF!</definedName>
    <definedName name="IQRSegmentacinD400" localSheetId="4" hidden="1">[44]Segmentación!#REF!</definedName>
    <definedName name="IQRSegmentacinD400" hidden="1">[45]Segmentación!#REF!</definedName>
    <definedName name="IQRSegmentacinD401" localSheetId="4" hidden="1">[44]Segmentación!#REF!</definedName>
    <definedName name="IQRSegmentacinD401" hidden="1">[45]Segmentación!#REF!</definedName>
    <definedName name="IQRSegmentacinD402" localSheetId="4" hidden="1">[44]Segmentación!#REF!</definedName>
    <definedName name="IQRSegmentacinD402" hidden="1">[45]Segmentación!#REF!</definedName>
    <definedName name="IQRSegmentacinD403" localSheetId="4" hidden="1">[44]Segmentación!#REF!</definedName>
    <definedName name="IQRSegmentacinD403" hidden="1">[45]Segmentación!#REF!</definedName>
    <definedName name="IQRSegmentacinD404" localSheetId="4" hidden="1">[44]Segmentación!#REF!</definedName>
    <definedName name="IQRSegmentacinD404" hidden="1">[45]Segmentación!#REF!</definedName>
    <definedName name="IQRSegmentacinD405" localSheetId="4" hidden="1">[44]Segmentación!#REF!</definedName>
    <definedName name="IQRSegmentacinD405" hidden="1">[45]Segmentación!#REF!</definedName>
    <definedName name="IQRSegmentacinD406" localSheetId="4" hidden="1">[44]Segmentación!#REF!</definedName>
    <definedName name="IQRSegmentacinD406" hidden="1">[45]Segmentación!#REF!</definedName>
    <definedName name="IQRSegmentacinD407" localSheetId="4" hidden="1">[48]Segmentación!$D$408:$D$414</definedName>
    <definedName name="IQRSegmentacinD407" hidden="1">[49]Segmentación!$D$408:$D$414</definedName>
    <definedName name="IQRSegmentacinD408" localSheetId="4" hidden="1">[44]Segmentación!#REF!</definedName>
    <definedName name="IQRSegmentacinD408" hidden="1">[45]Segmentación!#REF!</definedName>
    <definedName name="IQRSegmentacinD409" localSheetId="4" hidden="1">[44]Segmentación!#REF!</definedName>
    <definedName name="IQRSegmentacinD409" hidden="1">[45]Segmentación!#REF!</definedName>
    <definedName name="IQRSegmentacinD410" localSheetId="4" hidden="1">[44]Segmentación!#REF!</definedName>
    <definedName name="IQRSegmentacinD410" hidden="1">[45]Segmentación!#REF!</definedName>
    <definedName name="IQRSegmentacinD411" localSheetId="4" hidden="1">[44]Segmentación!#REF!</definedName>
    <definedName name="IQRSegmentacinD411" hidden="1">[45]Segmentación!#REF!</definedName>
    <definedName name="IQRSegmentacinD412" localSheetId="4" hidden="1">[44]Segmentación!#REF!</definedName>
    <definedName name="IQRSegmentacinD412" hidden="1">[45]Segmentación!#REF!</definedName>
    <definedName name="IQRSegmentacinD413" localSheetId="4" hidden="1">[44]Segmentación!#REF!</definedName>
    <definedName name="IQRSegmentacinD413" hidden="1">[45]Segmentación!#REF!</definedName>
    <definedName name="IQRSegmentacinD414" localSheetId="4" hidden="1">[44]Segmentación!#REF!</definedName>
    <definedName name="IQRSegmentacinD414" hidden="1">[45]Segmentación!#REF!</definedName>
    <definedName name="IQRSegmentacinD415" localSheetId="4" hidden="1">[44]Segmentación!#REF!</definedName>
    <definedName name="IQRSegmentacinD415" hidden="1">[45]Segmentación!#REF!</definedName>
    <definedName name="IQRSegmentacinD416" localSheetId="4" hidden="1">[44]Segmentación!#REF!</definedName>
    <definedName name="IQRSegmentacinD416" hidden="1">[45]Segmentación!#REF!</definedName>
    <definedName name="IQRSegmentacinD417" localSheetId="4" hidden="1">[44]Segmentación!#REF!</definedName>
    <definedName name="IQRSegmentacinD417" hidden="1">[45]Segmentación!#REF!</definedName>
    <definedName name="IQRSegmentacinD418" localSheetId="4" hidden="1">[44]Segmentación!#REF!</definedName>
    <definedName name="IQRSegmentacinD418" hidden="1">[45]Segmentación!#REF!</definedName>
    <definedName name="IQRSegmentacinD419" localSheetId="4" hidden="1">[44]Segmentación!#REF!</definedName>
    <definedName name="IQRSegmentacinD419" hidden="1">[45]Segmentación!#REF!</definedName>
    <definedName name="IQRSegmentacinD420" localSheetId="4" hidden="1">[48]Segmentación!$D$421:$D$427</definedName>
    <definedName name="IQRSegmentacinD420" hidden="1">[49]Segmentación!$D$421:$D$427</definedName>
    <definedName name="IQRSegmentacinD421" localSheetId="4" hidden="1">[44]Segmentación!#REF!</definedName>
    <definedName name="IQRSegmentacinD421" hidden="1">[45]Segmentación!#REF!</definedName>
    <definedName name="IQRSegmentacinD422" localSheetId="4" hidden="1">[44]Segmentación!#REF!</definedName>
    <definedName name="IQRSegmentacinD422" hidden="1">[45]Segmentación!#REF!</definedName>
    <definedName name="IQRSegmentacinD423" localSheetId="4" hidden="1">[44]Segmentación!#REF!</definedName>
    <definedName name="IQRSegmentacinD423" hidden="1">[45]Segmentación!#REF!</definedName>
    <definedName name="IQRSegmentacinD424" localSheetId="4" hidden="1">[44]Segmentación!#REF!</definedName>
    <definedName name="IQRSegmentacinD424" hidden="1">[45]Segmentación!#REF!</definedName>
    <definedName name="IQRSegmentacinD425" localSheetId="4" hidden="1">[44]Segmentación!#REF!</definedName>
    <definedName name="IQRSegmentacinD425" hidden="1">[45]Segmentación!#REF!</definedName>
    <definedName name="IQRSegmentacinD426" localSheetId="4" hidden="1">[44]Segmentación!#REF!</definedName>
    <definedName name="IQRSegmentacinD426" hidden="1">[45]Segmentación!#REF!</definedName>
    <definedName name="IQRSegmentacinD427" localSheetId="4" hidden="1">[44]Segmentación!#REF!</definedName>
    <definedName name="IQRSegmentacinD427" hidden="1">[45]Segmentación!#REF!</definedName>
    <definedName name="IQRSegmentacinD428" localSheetId="4" hidden="1">[44]Segmentación!#REF!</definedName>
    <definedName name="IQRSegmentacinD428" hidden="1">[45]Segmentación!#REF!</definedName>
    <definedName name="IQRSegmentacinD429" localSheetId="4" hidden="1">[44]Segmentación!#REF!</definedName>
    <definedName name="IQRSegmentacinD429" hidden="1">[45]Segmentación!#REF!</definedName>
    <definedName name="IQRSegmentacinD430" localSheetId="4" hidden="1">[44]Segmentación!#REF!</definedName>
    <definedName name="IQRSegmentacinD430" hidden="1">[45]Segmentación!#REF!</definedName>
    <definedName name="IQRSegmentacinD431" localSheetId="4" hidden="1">[44]Segmentación!#REF!</definedName>
    <definedName name="IQRSegmentacinD431" hidden="1">[45]Segmentación!#REF!</definedName>
    <definedName name="IQRSegmentacinD432" localSheetId="4" hidden="1">[44]Segmentación!#REF!</definedName>
    <definedName name="IQRSegmentacinD432" hidden="1">[45]Segmentación!#REF!</definedName>
    <definedName name="IQRSegmentacinD433" localSheetId="4" hidden="1">[48]Segmentación!$D$434</definedName>
    <definedName name="IQRSegmentacinD433" hidden="1">[49]Segmentación!$D$434</definedName>
    <definedName name="IQRSegmentacinD434" localSheetId="4" hidden="1">[44]Segmentación!#REF!</definedName>
    <definedName name="IQRSegmentacinD434" hidden="1">[45]Segmentación!#REF!</definedName>
    <definedName name="IQRSegmentacinD435" localSheetId="4" hidden="1">[44]Segmentación!#REF!</definedName>
    <definedName name="IQRSegmentacinD435" hidden="1">[45]Segmentación!#REF!</definedName>
    <definedName name="IQRSegmentacinD436" localSheetId="4" hidden="1">[44]Segmentación!#REF!</definedName>
    <definedName name="IQRSegmentacinD436" hidden="1">[45]Segmentación!#REF!</definedName>
    <definedName name="IQRSegmentacinD437" localSheetId="4" hidden="1">[44]Segmentación!#REF!</definedName>
    <definedName name="IQRSegmentacinD437" hidden="1">[45]Segmentación!#REF!</definedName>
    <definedName name="IQRSegmentacinD440" localSheetId="4" hidden="1">[44]Segmentación!#REF!</definedName>
    <definedName name="IQRSegmentacinD440" hidden="1">[45]Segmentación!#REF!</definedName>
    <definedName name="IQRSegmentacinD441" localSheetId="4" hidden="1">[44]Segmentación!#REF!</definedName>
    <definedName name="IQRSegmentacinD441" hidden="1">[45]Segmentación!#REF!</definedName>
    <definedName name="IQRSegmentacinD442" localSheetId="4" hidden="1">[44]Segmentación!#REF!</definedName>
    <definedName name="IQRSegmentacinD442" hidden="1">[45]Segmentación!#REF!</definedName>
    <definedName name="IQRSegmentacinD443" localSheetId="4" hidden="1">[44]Segmentación!#REF!</definedName>
    <definedName name="IQRSegmentacinD443" hidden="1">[45]Segmentación!#REF!</definedName>
    <definedName name="IQRSegmentacinD444" localSheetId="4" hidden="1">[44]Segmentación!#REF!</definedName>
    <definedName name="IQRSegmentacinD444" hidden="1">[45]Segmentación!#REF!</definedName>
    <definedName name="IQRSegmentacinD445" localSheetId="4" hidden="1">[44]Segmentación!#REF!</definedName>
    <definedName name="IQRSegmentacinD445" hidden="1">[45]Segmentación!#REF!</definedName>
    <definedName name="IQRSegmentacinD446" localSheetId="4" hidden="1">[44]Segmentación!#REF!</definedName>
    <definedName name="IQRSegmentacinD446" hidden="1">[45]Segmentación!#REF!</definedName>
    <definedName name="IQRSegmentacinD447" localSheetId="4" hidden="1">[44]Segmentación!#REF!</definedName>
    <definedName name="IQRSegmentacinD447" hidden="1">[45]Segmentación!#REF!</definedName>
    <definedName name="IQRSegmentacinD448" localSheetId="4" hidden="1">[44]Segmentación!#REF!</definedName>
    <definedName name="IQRSegmentacinD448" hidden="1">[45]Segmentación!#REF!</definedName>
    <definedName name="IQRSegmentacinD449" localSheetId="4" hidden="1">[44]Segmentación!#REF!</definedName>
    <definedName name="IQRSegmentacinD449" hidden="1">[45]Segmentación!#REF!</definedName>
    <definedName name="IQRSegmentacinD450" localSheetId="4" hidden="1">[44]Segmentación!#REF!</definedName>
    <definedName name="IQRSegmentacinD450" hidden="1">[45]Segmentación!#REF!</definedName>
    <definedName name="IQRSegmentacinD453" localSheetId="4" hidden="1">[44]Segmentación!#REF!</definedName>
    <definedName name="IQRSegmentacinD453" hidden="1">[45]Segmentación!#REF!</definedName>
    <definedName name="IQRSegmentacinD454" localSheetId="4" hidden="1">[44]Segmentación!#REF!</definedName>
    <definedName name="IQRSegmentacinD454" hidden="1">[45]Segmentación!#REF!</definedName>
    <definedName name="IQRSegmentacinD455" localSheetId="4" hidden="1">[44]Segmentación!#REF!</definedName>
    <definedName name="IQRSegmentacinD455" hidden="1">[45]Segmentación!#REF!</definedName>
    <definedName name="IQRSegmentacinD456" localSheetId="4" hidden="1">[44]Segmentación!#REF!</definedName>
    <definedName name="IQRSegmentacinD456" hidden="1">[45]Segmentación!#REF!</definedName>
    <definedName name="IQRSegmentacinD457" localSheetId="4" hidden="1">[44]Segmentación!#REF!</definedName>
    <definedName name="IQRSegmentacinD457" hidden="1">[45]Segmentación!#REF!</definedName>
    <definedName name="IQRSegmentacinD458" localSheetId="4" hidden="1">[44]Segmentación!#REF!</definedName>
    <definedName name="IQRSegmentacinD458" hidden="1">[45]Segmentación!#REF!</definedName>
    <definedName name="IQRSegmentacinD459" localSheetId="4" hidden="1">[44]Segmentación!#REF!</definedName>
    <definedName name="IQRSegmentacinD459" hidden="1">[45]Segmentación!#REF!</definedName>
    <definedName name="IQRSegmentacinD460" localSheetId="4" hidden="1">[44]Segmentación!#REF!</definedName>
    <definedName name="IQRSegmentacinD460" hidden="1">[45]Segmentación!#REF!</definedName>
    <definedName name="IQRSegmentacinD461" localSheetId="4" hidden="1">[44]Segmentación!#REF!</definedName>
    <definedName name="IQRSegmentacinD461" hidden="1">[45]Segmentación!#REF!</definedName>
    <definedName name="IQRSegmentacinD462" localSheetId="4" hidden="1">[44]Segmentación!#REF!</definedName>
    <definedName name="IQRSegmentacinD462" hidden="1">[45]Segmentación!#REF!</definedName>
    <definedName name="IQRSegmentacinD463" localSheetId="4" hidden="1">[44]Segmentación!#REF!</definedName>
    <definedName name="IQRSegmentacinD463" hidden="1">[45]Segmentación!#REF!</definedName>
    <definedName name="IQRSegmentacinD464" localSheetId="4" hidden="1">[44]Segmentación!#REF!</definedName>
    <definedName name="IQRSegmentacinD464" hidden="1">[45]Segmentación!#REF!</definedName>
    <definedName name="IQRSegmentacinD466" localSheetId="4" hidden="1">[44]Segmentación!#REF!</definedName>
    <definedName name="IQRSegmentacinD466" hidden="1">[45]Segmentación!#REF!</definedName>
    <definedName name="IQRSegmentacinD467" localSheetId="4" hidden="1">[44]Segmentación!#REF!</definedName>
    <definedName name="IQRSegmentacinD467" hidden="1">[45]Segmentación!#REF!</definedName>
    <definedName name="IQRSegmentacinD468" localSheetId="4" hidden="1">[44]Segmentación!#REF!</definedName>
    <definedName name="IQRSegmentacinD468" hidden="1">[45]Segmentación!#REF!</definedName>
    <definedName name="IQRSegmentacinD469" localSheetId="4" hidden="1">[44]Segmentación!#REF!</definedName>
    <definedName name="IQRSegmentacinD469" hidden="1">[45]Segmentación!#REF!</definedName>
    <definedName name="IQRSegmentacinD470" localSheetId="4" hidden="1">[44]Segmentación!#REF!</definedName>
    <definedName name="IQRSegmentacinD470" hidden="1">[45]Segmentación!#REF!</definedName>
    <definedName name="IQRSegmentacinD471" localSheetId="4" hidden="1">[44]Segmentación!#REF!</definedName>
    <definedName name="IQRSegmentacinD471" hidden="1">[45]Segmentación!#REF!</definedName>
    <definedName name="IQRSegmentacinD472" localSheetId="4" hidden="1">[48]Segmentación!$D$473:$D$479</definedName>
    <definedName name="IQRSegmentacinD472" hidden="1">[49]Segmentación!$D$473:$D$479</definedName>
    <definedName name="IQRSegmentacinD473" localSheetId="4" hidden="1">[44]Segmentación!#REF!</definedName>
    <definedName name="IQRSegmentacinD473" hidden="1">[45]Segmentación!#REF!</definedName>
    <definedName name="IQRSegmentacinD474" localSheetId="4" hidden="1">[44]Segmentación!#REF!</definedName>
    <definedName name="IQRSegmentacinD474" hidden="1">[45]Segmentación!#REF!</definedName>
    <definedName name="IQRSegmentacinD475" localSheetId="4" hidden="1">[44]Segmentación!#REF!</definedName>
    <definedName name="IQRSegmentacinD475" hidden="1">[45]Segmentación!#REF!</definedName>
    <definedName name="IQRSegmentacinD476" localSheetId="4" hidden="1">[44]Segmentación!#REF!</definedName>
    <definedName name="IQRSegmentacinD476" hidden="1">[45]Segmentación!#REF!</definedName>
    <definedName name="IQRSegmentacinD477" localSheetId="4" hidden="1">[44]Segmentación!#REF!</definedName>
    <definedName name="IQRSegmentacinD477" hidden="1">[45]Segmentación!#REF!</definedName>
    <definedName name="IQRSegmentacinD478" localSheetId="4" hidden="1">[44]Segmentación!#REF!</definedName>
    <definedName name="IQRSegmentacinD478" hidden="1">[45]Segmentación!#REF!</definedName>
    <definedName name="IQRSegmentacinD479" localSheetId="4" hidden="1">[44]Segmentación!#REF!</definedName>
    <definedName name="IQRSegmentacinD479" hidden="1">[45]Segmentación!#REF!</definedName>
    <definedName name="IQRSegmentacinD48" localSheetId="4" hidden="1">[40]Segmentación!$D$49</definedName>
    <definedName name="IQRSegmentacinD48" hidden="1">[41]Segmentación!$D$49</definedName>
    <definedName name="IQRSegmentacinD480" localSheetId="4" hidden="1">[44]Segmentación!#REF!</definedName>
    <definedName name="IQRSegmentacinD480" hidden="1">[45]Segmentación!#REF!</definedName>
    <definedName name="IQRSegmentacinD481" localSheetId="4" hidden="1">[44]Segmentación!#REF!</definedName>
    <definedName name="IQRSegmentacinD481" hidden="1">[45]Segmentación!#REF!</definedName>
    <definedName name="IQRSegmentacinD482" localSheetId="4" hidden="1">[44]Segmentación!#REF!</definedName>
    <definedName name="IQRSegmentacinD482" hidden="1">[45]Segmentación!#REF!</definedName>
    <definedName name="IQRSegmentacinD483" localSheetId="4" hidden="1">[44]Segmentación!#REF!</definedName>
    <definedName name="IQRSegmentacinD483" hidden="1">[45]Segmentación!#REF!</definedName>
    <definedName name="IQRSegmentacinD484" localSheetId="4" hidden="1">[44]Segmentación!#REF!</definedName>
    <definedName name="IQRSegmentacinD484" hidden="1">[45]Segmentación!#REF!</definedName>
    <definedName name="IQRSegmentacinD485" localSheetId="4" hidden="1">[48]Segmentación!$D$486:$D$492</definedName>
    <definedName name="IQRSegmentacinD485" hidden="1">[49]Segmentación!$D$486:$D$492</definedName>
    <definedName name="IQRSegmentacinD486" localSheetId="4" hidden="1">[44]Segmentación!#REF!</definedName>
    <definedName name="IQRSegmentacinD486" hidden="1">[45]Segmentación!#REF!</definedName>
    <definedName name="IQRSegmentacinD487" localSheetId="4" hidden="1">[44]Segmentación!#REF!</definedName>
    <definedName name="IQRSegmentacinD487" hidden="1">[45]Segmentación!#REF!</definedName>
    <definedName name="IQRSegmentacinD488" localSheetId="4" hidden="1">[44]Segmentación!#REF!</definedName>
    <definedName name="IQRSegmentacinD488" hidden="1">[45]Segmentación!#REF!</definedName>
    <definedName name="IQRSegmentacinD489" localSheetId="4" hidden="1">[44]Segmentación!#REF!</definedName>
    <definedName name="IQRSegmentacinD489" hidden="1">[45]Segmentación!#REF!</definedName>
    <definedName name="IQRSegmentacinD492" localSheetId="4" hidden="1">[44]Segmentación!#REF!</definedName>
    <definedName name="IQRSegmentacinD492" hidden="1">[45]Segmentación!#REF!</definedName>
    <definedName name="IQRSegmentacinD493" localSheetId="4" hidden="1">[44]Segmentación!#REF!</definedName>
    <definedName name="IQRSegmentacinD493" hidden="1">[45]Segmentación!#REF!</definedName>
    <definedName name="IQRSegmentacinD494" localSheetId="4" hidden="1">[44]Segmentación!#REF!</definedName>
    <definedName name="IQRSegmentacinD494" hidden="1">[45]Segmentación!#REF!</definedName>
    <definedName name="IQRSegmentacinD495" localSheetId="4" hidden="1">[44]Segmentación!#REF!</definedName>
    <definedName name="IQRSegmentacinD495" hidden="1">[45]Segmentación!#REF!</definedName>
    <definedName name="IQRSegmentacinD496" localSheetId="4" hidden="1">[44]Segmentación!#REF!</definedName>
    <definedName name="IQRSegmentacinD496" hidden="1">[45]Segmentación!#REF!</definedName>
    <definedName name="IQRSegmentacinD497" localSheetId="4" hidden="1">[44]Segmentación!#REF!</definedName>
    <definedName name="IQRSegmentacinD497" hidden="1">[45]Segmentación!#REF!</definedName>
    <definedName name="IQRSegmentacinD498" localSheetId="4" hidden="1">[44]Segmentación!#REF!</definedName>
    <definedName name="IQRSegmentacinD498" hidden="1">[45]Segmentación!#REF!</definedName>
    <definedName name="IQRSegmentacinD499" localSheetId="4" hidden="1">[44]Segmentación!#REF!</definedName>
    <definedName name="IQRSegmentacinD499" hidden="1">[45]Segmentación!#REF!</definedName>
    <definedName name="IQRSegmentacinD50" localSheetId="4" hidden="1">[46]Segmentación!$D$51</definedName>
    <definedName name="IQRSegmentacinD50" hidden="1">[47]Segmentación!$D$51</definedName>
    <definedName name="IQRSegmentacinD500" localSheetId="4" hidden="1">[44]Segmentación!#REF!</definedName>
    <definedName name="IQRSegmentacinD500" hidden="1">[45]Segmentación!#REF!</definedName>
    <definedName name="IQRSegmentacinD501" localSheetId="4" hidden="1">[44]Segmentación!#REF!</definedName>
    <definedName name="IQRSegmentacinD501" hidden="1">[45]Segmentación!#REF!</definedName>
    <definedName name="IQRSegmentacinD502" localSheetId="4" hidden="1">[44]Segmentación!#REF!</definedName>
    <definedName name="IQRSegmentacinD502" hidden="1">[45]Segmentación!#REF!</definedName>
    <definedName name="IQRSegmentacinD505" localSheetId="4" hidden="1">[44]Segmentación!#REF!</definedName>
    <definedName name="IQRSegmentacinD505" hidden="1">[45]Segmentación!#REF!</definedName>
    <definedName name="IQRSegmentacinD506" localSheetId="4" hidden="1">[44]Segmentación!#REF!</definedName>
    <definedName name="IQRSegmentacinD506" hidden="1">[45]Segmentación!#REF!</definedName>
    <definedName name="IQRSegmentacinD507" localSheetId="4" hidden="1">[44]Segmentación!#REF!</definedName>
    <definedName name="IQRSegmentacinD507" hidden="1">[45]Segmentación!#REF!</definedName>
    <definedName name="IQRSegmentacinD508" localSheetId="4" hidden="1">[44]Segmentación!#REF!</definedName>
    <definedName name="IQRSegmentacinD508" hidden="1">[45]Segmentación!#REF!</definedName>
    <definedName name="IQRSegmentacinD509" localSheetId="4" hidden="1">[44]Segmentación!#REF!</definedName>
    <definedName name="IQRSegmentacinD509" hidden="1">[45]Segmentación!#REF!</definedName>
    <definedName name="IQRSegmentacinD510" localSheetId="4" hidden="1">[44]Segmentación!#REF!</definedName>
    <definedName name="IQRSegmentacinD510" hidden="1">[45]Segmentación!#REF!</definedName>
    <definedName name="IQRSegmentacinD511" localSheetId="4" hidden="1">[44]Segmentación!#REF!</definedName>
    <definedName name="IQRSegmentacinD511" hidden="1">[45]Segmentación!#REF!</definedName>
    <definedName name="IQRSegmentacinD512" localSheetId="4" hidden="1">[44]Segmentación!#REF!</definedName>
    <definedName name="IQRSegmentacinD512" hidden="1">[45]Segmentación!#REF!</definedName>
    <definedName name="IQRSegmentacinD513" localSheetId="4" hidden="1">[48]Segmentación!$D$514:$D$520</definedName>
    <definedName name="IQRSegmentacinD513" hidden="1">[49]Segmentación!$D$514:$D$520</definedName>
    <definedName name="IQRSegmentacinD514" localSheetId="4" hidden="1">[44]Segmentación!#REF!</definedName>
    <definedName name="IQRSegmentacinD514" hidden="1">[45]Segmentación!#REF!</definedName>
    <definedName name="IQRSegmentacinD515" localSheetId="4" hidden="1">[44]Segmentación!#REF!</definedName>
    <definedName name="IQRSegmentacinD515" hidden="1">[45]Segmentación!#REF!</definedName>
    <definedName name="IQRSegmentacinD517" localSheetId="4" hidden="1">[44]Segmentación!#REF!</definedName>
    <definedName name="IQRSegmentacinD517" hidden="1">[45]Segmentación!#REF!</definedName>
    <definedName name="IQRSegmentacinD518" localSheetId="4" hidden="1">[44]Segmentación!#REF!</definedName>
    <definedName name="IQRSegmentacinD518" hidden="1">[45]Segmentación!#REF!</definedName>
    <definedName name="IQRSegmentacinD519" localSheetId="4" hidden="1">[44]Segmentación!#REF!</definedName>
    <definedName name="IQRSegmentacinD519" hidden="1">[45]Segmentación!#REF!</definedName>
    <definedName name="IQRSegmentacinD520" localSheetId="4" hidden="1">[44]Segmentación!#REF!</definedName>
    <definedName name="IQRSegmentacinD520" hidden="1">[45]Segmentación!#REF!</definedName>
    <definedName name="IQRSegmentacinD521" localSheetId="4" hidden="1">[44]Segmentación!#REF!</definedName>
    <definedName name="IQRSegmentacinD521" hidden="1">[45]Segmentación!#REF!</definedName>
    <definedName name="IQRSegmentacinD522" localSheetId="4" hidden="1">[44]Segmentación!#REF!</definedName>
    <definedName name="IQRSegmentacinD522" hidden="1">[45]Segmentación!#REF!</definedName>
    <definedName name="IQRSegmentacinD523" localSheetId="4" hidden="1">[44]Segmentación!#REF!</definedName>
    <definedName name="IQRSegmentacinD523" hidden="1">[45]Segmentación!#REF!</definedName>
    <definedName name="IQRSegmentacinD524" localSheetId="4" hidden="1">[44]Segmentación!#REF!</definedName>
    <definedName name="IQRSegmentacinD524" hidden="1">[45]Segmentación!#REF!</definedName>
    <definedName name="IQRSegmentacinD525" localSheetId="4" hidden="1">[44]Segmentación!#REF!</definedName>
    <definedName name="IQRSegmentacinD525" hidden="1">[45]Segmentación!#REF!</definedName>
    <definedName name="IQRSegmentacinD526" localSheetId="4" hidden="1">[48]Segmentación!$D$527</definedName>
    <definedName name="IQRSegmentacinD526" hidden="1">[49]Segmentación!$D$527</definedName>
    <definedName name="IQRSegmentacinD527" localSheetId="4" hidden="1">[44]Segmentación!#REF!</definedName>
    <definedName name="IQRSegmentacinD527" hidden="1">[45]Segmentación!#REF!</definedName>
    <definedName name="IQRSegmentacinD528" localSheetId="4" hidden="1">[44]Segmentación!#REF!</definedName>
    <definedName name="IQRSegmentacinD528" hidden="1">[45]Segmentación!#REF!</definedName>
    <definedName name="IQRSegmentacinD529" localSheetId="4" hidden="1">[44]Segmentación!#REF!</definedName>
    <definedName name="IQRSegmentacinD529" hidden="1">[45]Segmentación!#REF!</definedName>
    <definedName name="IQRSegmentacinD530" localSheetId="4" hidden="1">[44]Segmentación!#REF!</definedName>
    <definedName name="IQRSegmentacinD530" hidden="1">[45]Segmentación!#REF!</definedName>
    <definedName name="IQRSegmentacinD531" localSheetId="4" hidden="1">[44]Segmentación!#REF!</definedName>
    <definedName name="IQRSegmentacinD531" hidden="1">[45]Segmentación!#REF!</definedName>
    <definedName name="IQRSegmentacinD532" localSheetId="4" hidden="1">[44]Segmentación!#REF!</definedName>
    <definedName name="IQRSegmentacinD532" hidden="1">[45]Segmentación!#REF!</definedName>
    <definedName name="IQRSegmentacinD533" localSheetId="4" hidden="1">[44]Segmentación!#REF!</definedName>
    <definedName name="IQRSegmentacinD533" hidden="1">[45]Segmentación!#REF!</definedName>
    <definedName name="IQRSegmentacinD534" localSheetId="4" hidden="1">[44]Segmentación!#REF!</definedName>
    <definedName name="IQRSegmentacinD534" hidden="1">[45]Segmentación!#REF!</definedName>
    <definedName name="IQRSegmentacinD535" localSheetId="4" hidden="1">[44]Segmentación!#REF!</definedName>
    <definedName name="IQRSegmentacinD535" hidden="1">[45]Segmentación!#REF!</definedName>
    <definedName name="IQRSegmentacinD536" localSheetId="4" hidden="1">[44]Segmentación!#REF!</definedName>
    <definedName name="IQRSegmentacinD536" hidden="1">[45]Segmentación!#REF!</definedName>
    <definedName name="IQRSegmentacinD537" localSheetId="4" hidden="1">[44]Segmentación!#REF!</definedName>
    <definedName name="IQRSegmentacinD537" hidden="1">[45]Segmentación!#REF!</definedName>
    <definedName name="IQRSegmentacinD538" localSheetId="4" hidden="1">[44]Segmentación!#REF!</definedName>
    <definedName name="IQRSegmentacinD538" hidden="1">[45]Segmentación!#REF!</definedName>
    <definedName name="IQRSegmentacinD539" localSheetId="4" hidden="1">[48]Segmentación!$D$540:$D$544</definedName>
    <definedName name="IQRSegmentacinD539" hidden="1">[49]Segmentación!$D$540:$D$544</definedName>
    <definedName name="IQRSegmentacinD540" localSheetId="4" hidden="1">[44]Segmentación!#REF!</definedName>
    <definedName name="IQRSegmentacinD540" hidden="1">[45]Segmentación!#REF!</definedName>
    <definedName name="IQRSegmentacinD541" localSheetId="4" hidden="1">[44]Segmentación!#REF!</definedName>
    <definedName name="IQRSegmentacinD541" hidden="1">[45]Segmentación!#REF!</definedName>
    <definedName name="IQRSegmentacinD542" localSheetId="4" hidden="1">[44]Segmentación!#REF!</definedName>
    <definedName name="IQRSegmentacinD542" hidden="1">[45]Segmentación!#REF!</definedName>
    <definedName name="IQRSegmentacinD543" localSheetId="4" hidden="1">[44]Segmentación!#REF!</definedName>
    <definedName name="IQRSegmentacinD543" hidden="1">[45]Segmentación!#REF!</definedName>
    <definedName name="IQRSegmentacinD544" localSheetId="4" hidden="1">[44]Segmentación!#REF!</definedName>
    <definedName name="IQRSegmentacinD544" hidden="1">[45]Segmentación!#REF!</definedName>
    <definedName name="IQRSegmentacinD545" localSheetId="4" hidden="1">[44]Segmentación!#REF!</definedName>
    <definedName name="IQRSegmentacinD545" hidden="1">[45]Segmentación!#REF!</definedName>
    <definedName name="IQRSegmentacinD546" localSheetId="4" hidden="1">[44]Segmentación!#REF!</definedName>
    <definedName name="IQRSegmentacinD546" hidden="1">[45]Segmentación!#REF!</definedName>
    <definedName name="IQRSegmentacinD547" localSheetId="4" hidden="1">[44]Segmentación!#REF!</definedName>
    <definedName name="IQRSegmentacinD547" hidden="1">[45]Segmentación!#REF!</definedName>
    <definedName name="IQRSegmentacinD548" localSheetId="4" hidden="1">[44]Segmentación!#REF!</definedName>
    <definedName name="IQRSegmentacinD548" hidden="1">[45]Segmentación!#REF!</definedName>
    <definedName name="IQRSegmentacinD549" localSheetId="4" hidden="1">[44]Segmentación!#REF!</definedName>
    <definedName name="IQRSegmentacinD549" hidden="1">[45]Segmentación!#REF!</definedName>
    <definedName name="IQRSegmentacinD550" localSheetId="4" hidden="1">[44]Segmentación!#REF!</definedName>
    <definedName name="IQRSegmentacinD550" hidden="1">[45]Segmentación!#REF!</definedName>
    <definedName name="IQRSegmentacinD551" localSheetId="4" hidden="1">[44]Segmentación!#REF!</definedName>
    <definedName name="IQRSegmentacinD551" hidden="1">[45]Segmentación!#REF!</definedName>
    <definedName name="IQRSegmentacinD552" localSheetId="4" hidden="1">[44]Segmentación!#REF!</definedName>
    <definedName name="IQRSegmentacinD552" hidden="1">[45]Segmentación!#REF!</definedName>
    <definedName name="IQRSegmentacinD553" localSheetId="4" hidden="1">[48]Segmentación!$D$554:$D$556</definedName>
    <definedName name="IQRSegmentacinD553" hidden="1">[49]Segmentación!$D$554:$D$556</definedName>
    <definedName name="IQRSegmentacinD554" localSheetId="4" hidden="1">[44]Segmentación!#REF!</definedName>
    <definedName name="IQRSegmentacinD554" hidden="1">[45]Segmentación!#REF!</definedName>
    <definedName name="IQRSegmentacinD555" localSheetId="4" hidden="1">[44]Segmentación!#REF!</definedName>
    <definedName name="IQRSegmentacinD555" hidden="1">[45]Segmentación!#REF!</definedName>
    <definedName name="IQRSegmentacinD556" localSheetId="4" hidden="1">[44]Segmentación!#REF!</definedName>
    <definedName name="IQRSegmentacinD556" hidden="1">[45]Segmentación!#REF!</definedName>
    <definedName name="IQRSegmentacinD558" localSheetId="4" hidden="1">[44]Segmentación!#REF!</definedName>
    <definedName name="IQRSegmentacinD558" hidden="1">[45]Segmentación!#REF!</definedName>
    <definedName name="IQRSegmentacinD564" localSheetId="4" hidden="1">[44]Segmentación!#REF!</definedName>
    <definedName name="IQRSegmentacinD564" hidden="1">[45]Segmentación!#REF!</definedName>
    <definedName name="IQRSegmentacinD566" localSheetId="4" hidden="1">[48]Segmentación!$D$567:$D$573</definedName>
    <definedName name="IQRSegmentacinD566" hidden="1">[49]Segmentación!$D$567:$D$573</definedName>
    <definedName name="IQRSegmentacinD571" localSheetId="4" hidden="1">[44]Segmentación!#REF!</definedName>
    <definedName name="IQRSegmentacinD571" hidden="1">[45]Segmentación!#REF!</definedName>
    <definedName name="IQRSegmentacinD577" localSheetId="4" hidden="1">[44]Segmentación!#REF!</definedName>
    <definedName name="IQRSegmentacinD577" hidden="1">[45]Segmentación!#REF!</definedName>
    <definedName name="IQRSegmentacinD578" localSheetId="4" hidden="1">[48]Segmentación!$D$579:$D$585</definedName>
    <definedName name="IQRSegmentacinD578" hidden="1">[49]Segmentación!$D$579:$D$585</definedName>
    <definedName name="IQRSegmentacinD584" localSheetId="4" hidden="1">[44]Segmentación!#REF!</definedName>
    <definedName name="IQRSegmentacinD584" hidden="1">[45]Segmentación!#REF!</definedName>
    <definedName name="IQRSegmentacinD590" localSheetId="4" hidden="1">[48]Segmentación!$D$591</definedName>
    <definedName name="IQRSegmentacinD590" hidden="1">[49]Segmentación!$D$591</definedName>
    <definedName name="IQRSegmentacinD597" localSheetId="4" hidden="1">[44]Segmentación!#REF!</definedName>
    <definedName name="IQRSegmentacinD597" hidden="1">[45]Segmentación!#REF!</definedName>
    <definedName name="IQRSegmentacinD602" localSheetId="4" hidden="1">[48]Segmentación!$D$603:$D$608</definedName>
    <definedName name="IQRSegmentacinD602" hidden="1">[49]Segmentación!$D$603:$D$608</definedName>
    <definedName name="IQRSegmentacinD603" localSheetId="4" hidden="1">[44]Segmentación!#REF!</definedName>
    <definedName name="IQRSegmentacinD603" hidden="1">[45]Segmentación!#REF!</definedName>
    <definedName name="IQRSegmentacinD609" localSheetId="4" hidden="1">[50]Segmentación!#REF!</definedName>
    <definedName name="IQRSegmentacinD609" hidden="1">[51]Segmentación!#REF!</definedName>
    <definedName name="IQRSegmentacinD61" localSheetId="4" hidden="1">[40]Segmentación!$D$62:$D$66</definedName>
    <definedName name="IQRSegmentacinD61" hidden="1">[41]Segmentación!$D$62:$D$66</definedName>
    <definedName name="IQRSegmentacinD610" localSheetId="4" hidden="1">[44]Segmentación!#REF!</definedName>
    <definedName name="IQRSegmentacinD610" hidden="1">[45]Segmentación!#REF!</definedName>
    <definedName name="IQRSegmentacinD614" localSheetId="4" hidden="1">[44]Segmentación!#REF!</definedName>
    <definedName name="IQRSegmentacinD614" hidden="1">[45]Segmentación!#REF!</definedName>
    <definedName name="IQRSegmentacinD616" localSheetId="4" hidden="1">[44]Segmentación!#REF!</definedName>
    <definedName name="IQRSegmentacinD616" hidden="1">[45]Segmentación!#REF!</definedName>
    <definedName name="IQRSegmentacinD622" localSheetId="4" hidden="1">[50]Segmentación!#REF!</definedName>
    <definedName name="IQRSegmentacinD622" hidden="1">[51]Segmentación!#REF!</definedName>
    <definedName name="IQRSegmentacinD623" localSheetId="4" hidden="1">[44]Segmentación!#REF!</definedName>
    <definedName name="IQRSegmentacinD623" hidden="1">[45]Segmentación!#REF!</definedName>
    <definedName name="IQRSegmentacinD625" localSheetId="4" hidden="1">[50]Segmentación!#REF!</definedName>
    <definedName name="IQRSegmentacinD625" hidden="1">[51]Segmentación!#REF!</definedName>
    <definedName name="IQRSegmentacinD626" localSheetId="4" hidden="1">[48]Segmentación!$D$627</definedName>
    <definedName name="IQRSegmentacinD626" hidden="1">[49]Segmentación!$D$627</definedName>
    <definedName name="IQRSegmentacinD629" localSheetId="4" hidden="1">[44]Segmentación!#REF!</definedName>
    <definedName name="IQRSegmentacinD629" hidden="1">[45]Segmentación!#REF!</definedName>
    <definedName name="IQRSegmentacinD63" localSheetId="4" hidden="1">[46]Segmentación!$D$64:$D$70</definedName>
    <definedName name="IQRSegmentacinD63" hidden="1">[47]Segmentación!$D$64:$D$70</definedName>
    <definedName name="IQRSegmentacinD634" localSheetId="4" hidden="1">[50]Segmentación!#REF!</definedName>
    <definedName name="IQRSegmentacinD634" hidden="1">[51]Segmentación!#REF!</definedName>
    <definedName name="IQRSegmentacinD636" localSheetId="4" hidden="1">[44]Segmentación!#REF!</definedName>
    <definedName name="IQRSegmentacinD636" hidden="1">[45]Segmentación!#REF!</definedName>
    <definedName name="IQRSegmentacinD638" localSheetId="4" hidden="1">[48]Segmentación!$D$639:$D$645</definedName>
    <definedName name="IQRSegmentacinD638" hidden="1">[49]Segmentación!$D$639:$D$645</definedName>
    <definedName name="IQRSegmentacinD642" localSheetId="4" hidden="1">[44]Segmentación!#REF!</definedName>
    <definedName name="IQRSegmentacinD642" hidden="1">[45]Segmentación!#REF!</definedName>
    <definedName name="IQRSegmentacinD649" localSheetId="4" hidden="1">[44]Segmentación!#REF!</definedName>
    <definedName name="IQRSegmentacinD649" hidden="1">[45]Segmentación!#REF!</definedName>
    <definedName name="IQRSegmentacinD650" localSheetId="4" hidden="1">[48]Segmentación!$D$651:$D$657</definedName>
    <definedName name="IQRSegmentacinD650" hidden="1">[49]Segmentación!$D$651:$D$657</definedName>
    <definedName name="IQRSegmentacinD655" localSheetId="4" hidden="1">[44]Segmentación!#REF!</definedName>
    <definedName name="IQRSegmentacinD655" hidden="1">[45]Segmentación!#REF!</definedName>
    <definedName name="IQRSegmentacinD657" localSheetId="4" hidden="1">[50]Segmentación!#REF!</definedName>
    <definedName name="IQRSegmentacinD657" hidden="1">[51]Segmentación!#REF!</definedName>
    <definedName name="IQRSegmentacinD662" localSheetId="4" hidden="1">[48]Segmentación!$D$663:$D$668</definedName>
    <definedName name="IQRSegmentacinD662" hidden="1">[49]Segmentación!$D$663:$D$668</definedName>
    <definedName name="IQRSegmentacinD668" localSheetId="4" hidden="1">[44]Segmentación!#REF!</definedName>
    <definedName name="IQRSegmentacinD668" hidden="1">[45]Segmentación!#REF!</definedName>
    <definedName name="IQRSegmentacinD673" localSheetId="4" hidden="1">[50]Segmentación!#REF!</definedName>
    <definedName name="IQRSegmentacinD673" hidden="1">[51]Segmentación!#REF!</definedName>
    <definedName name="IQRSegmentacinD674" localSheetId="4" hidden="1">[48]Segmentación!$D$675:$D$678</definedName>
    <definedName name="IQRSegmentacinD674" hidden="1">[49]Segmentación!$D$675:$D$678</definedName>
    <definedName name="IQRSegmentacinD675" localSheetId="4" hidden="1">[44]Segmentación!#REF!</definedName>
    <definedName name="IQRSegmentacinD675" hidden="1">[45]Segmentación!#REF!</definedName>
    <definedName name="IQRSegmentacinD681" localSheetId="4" hidden="1">[44]Segmentación!#REF!</definedName>
    <definedName name="IQRSegmentacinD681" hidden="1">[45]Segmentación!#REF!</definedName>
    <definedName name="IQRSegmentacinD686" localSheetId="4" hidden="1">[48]Segmentación!$D$687:$D$689</definedName>
    <definedName name="IQRSegmentacinD686" hidden="1">[49]Segmentación!$D$687:$D$689</definedName>
    <definedName name="IQRSegmentacinD688" localSheetId="4" hidden="1">[44]Segmentación!#REF!</definedName>
    <definedName name="IQRSegmentacinD688" hidden="1">[45]Segmentación!#REF!</definedName>
    <definedName name="IQRSegmentacinD694" localSheetId="4" hidden="1">[44]Segmentación!#REF!</definedName>
    <definedName name="IQRSegmentacinD694" hidden="1">[45]Segmentación!#REF!</definedName>
    <definedName name="IQRSegmentacinD698" localSheetId="4" hidden="1">[48]Segmentación!$D$699:$D$704</definedName>
    <definedName name="IQRSegmentacinD698" hidden="1">[49]Segmentación!$D$699:$D$704</definedName>
    <definedName name="IQRSegmentacinD709" localSheetId="4" hidden="1">[50]Segmentación!#REF!</definedName>
    <definedName name="IQRSegmentacinD709" hidden="1">[51]Segmentación!#REF!</definedName>
    <definedName name="IQRSegmentacinD710" localSheetId="4" hidden="1">[48]Segmentación!$D$711:$D$716</definedName>
    <definedName name="IQRSegmentacinD710" hidden="1">[49]Segmentación!$D$711:$D$716</definedName>
    <definedName name="IQRSegmentacinD722" localSheetId="4" hidden="1">[48]Segmentación!$D$723:$D$729</definedName>
    <definedName name="IQRSegmentacinD722" hidden="1">[49]Segmentación!$D$723:$D$729</definedName>
    <definedName name="IQRSegmentacinD734" localSheetId="4" hidden="1">[48]Segmentación!$D$735:$D$740</definedName>
    <definedName name="IQRSegmentacinD734" hidden="1">[49]Segmentación!$D$735:$D$740</definedName>
    <definedName name="IQRSegmentacinD74" localSheetId="4" hidden="1">[40]Segmentación!$D$75:$D$81</definedName>
    <definedName name="IQRSegmentacinD74" hidden="1">[41]Segmentación!$D$75:$D$81</definedName>
    <definedName name="IQRSegmentacinD746" localSheetId="4" hidden="1">[48]Segmentación!$D$747:$D$749</definedName>
    <definedName name="IQRSegmentacinD746" hidden="1">[49]Segmentación!$D$747:$D$749</definedName>
    <definedName name="IQRSegmentacinD758" localSheetId="4" hidden="1">[48]Segmentación!$D$759:$D$765</definedName>
    <definedName name="IQRSegmentacinD758" hidden="1">[49]Segmentación!$D$759:$D$765</definedName>
    <definedName name="IQRSegmentacinD770" localSheetId="4" hidden="1">[44]Segmentación!#REF!</definedName>
    <definedName name="IQRSegmentacinD770" hidden="1">[45]Segmentación!#REF!</definedName>
    <definedName name="IQRSegmentacinD782" localSheetId="4" hidden="1">[48]Segmentación!$D$783:$D$789</definedName>
    <definedName name="IQRSegmentacinD782" hidden="1">[49]Segmentación!$D$783:$D$789</definedName>
    <definedName name="IQRSegmentacinD87" localSheetId="4" hidden="1">[40]Segmentación!$D$88:$D$90</definedName>
    <definedName name="IQRSegmentacinD87" hidden="1">[41]Segmentación!$D$88:$D$90</definedName>
    <definedName name="IQRSegmentacinE100" localSheetId="4" hidden="1">[40]Segmentación!$E$101:$E$105</definedName>
    <definedName name="IQRSegmentacinE100" hidden="1">[41]Segmentación!$E$101:$E$105</definedName>
    <definedName name="IQRSegmentacinE102" localSheetId="4" hidden="1">[42]Segmentación!$E$103</definedName>
    <definedName name="IQRSegmentacinE102" hidden="1">[43]Segmentación!$E$103</definedName>
    <definedName name="IQRSegmentacinE110" localSheetId="4" hidden="1">[44]Segmentación!#REF!</definedName>
    <definedName name="IQRSegmentacinE110" hidden="1">[45]Segmentación!#REF!</definedName>
    <definedName name="IQRSegmentacinE112" localSheetId="4" hidden="1">[44]Segmentación!#REF!</definedName>
    <definedName name="IQRSegmentacinE112" hidden="1">[45]Segmentación!#REF!</definedName>
    <definedName name="IQRSegmentacinE115" localSheetId="4" hidden="1">[46]Segmentación!$E$116:$E$117</definedName>
    <definedName name="IQRSegmentacinE115" hidden="1">[47]Segmentación!$E$116:$E$117</definedName>
    <definedName name="IQRSegmentacinE117" localSheetId="4" hidden="1">[44]Segmentación!#REF!</definedName>
    <definedName name="IQRSegmentacinE117" hidden="1">[45]Segmentación!#REF!</definedName>
    <definedName name="IQRSegmentacinE118" localSheetId="4" hidden="1">[44]Segmentación!#REF!</definedName>
    <definedName name="IQRSegmentacinE118" hidden="1">[45]Segmentación!#REF!</definedName>
    <definedName name="IQRSegmentacinE119" localSheetId="4" hidden="1">[44]Segmentación!#REF!</definedName>
    <definedName name="IQRSegmentacinE119" hidden="1">[45]Segmentación!#REF!</definedName>
    <definedName name="IQRSegmentacinE126" localSheetId="4" hidden="1">[44]Segmentación!#REF!</definedName>
    <definedName name="IQRSegmentacinE126" hidden="1">[45]Segmentación!#REF!</definedName>
    <definedName name="IQRSegmentacinE127" localSheetId="4" hidden="1">[40]Segmentación!$E$128:$E$132</definedName>
    <definedName name="IQRSegmentacinE127" hidden="1">[41]Segmentación!$E$128:$E$132</definedName>
    <definedName name="IQRSegmentacinE128" localSheetId="4" hidden="1">[46]Segmentación!$E$129:$E$135</definedName>
    <definedName name="IQRSegmentacinE128" hidden="1">[47]Segmentación!$E$129:$E$135</definedName>
    <definedName name="IQRSegmentacinE129" localSheetId="4" hidden="1">[44]Segmentación!#REF!</definedName>
    <definedName name="IQRSegmentacinE129" hidden="1">[45]Segmentación!#REF!</definedName>
    <definedName name="IQRSegmentacinE130" localSheetId="4" hidden="1">[44]Segmentación!#REF!</definedName>
    <definedName name="IQRSegmentacinE130" hidden="1">[45]Segmentación!#REF!</definedName>
    <definedName name="IQRSegmentacinE131" localSheetId="4" hidden="1">[44]Segmentación!#REF!</definedName>
    <definedName name="IQRSegmentacinE131" hidden="1">[45]Segmentación!#REF!</definedName>
    <definedName name="IQRSegmentacinE133" localSheetId="4" hidden="1">[44]Segmentación!#REF!</definedName>
    <definedName name="IQRSegmentacinE133" hidden="1">[45]Segmentación!#REF!</definedName>
    <definedName name="IQRSegmentacinE134" localSheetId="4" hidden="1">[44]Segmentación!#REF!</definedName>
    <definedName name="IQRSegmentacinE134" hidden="1">[45]Segmentación!#REF!</definedName>
    <definedName name="IQRSegmentacinE135" localSheetId="4" hidden="1">[44]Segmentación!#REF!</definedName>
    <definedName name="IQRSegmentacinE135" hidden="1">[45]Segmentación!#REF!</definedName>
    <definedName name="IQRSegmentacinE136" localSheetId="4" hidden="1">[44]Segmentación!#REF!</definedName>
    <definedName name="IQRSegmentacinE136" hidden="1">[45]Segmentación!#REF!</definedName>
    <definedName name="IQRSegmentacinE142" localSheetId="4" hidden="1">[44]Segmentación!#REF!</definedName>
    <definedName name="IQRSegmentacinE142" hidden="1">[45]Segmentación!#REF!</definedName>
    <definedName name="IQRSegmentacinE143" localSheetId="4" hidden="1">[44]Segmentación!#REF!</definedName>
    <definedName name="IQRSegmentacinE143" hidden="1">[45]Segmentación!#REF!</definedName>
    <definedName name="IQRSegmentacinE144" localSheetId="4" hidden="1">[44]Segmentación!#REF!</definedName>
    <definedName name="IQRSegmentacinE144" hidden="1">[45]Segmentación!#REF!</definedName>
    <definedName name="IQRSegmentacinE147" localSheetId="4" hidden="1">[44]Segmentación!#REF!</definedName>
    <definedName name="IQRSegmentacinE147" hidden="1">[45]Segmentación!#REF!</definedName>
    <definedName name="IQRSegmentacinE148" localSheetId="4" hidden="1">[44]Segmentación!#REF!</definedName>
    <definedName name="IQRSegmentacinE148" hidden="1">[45]Segmentación!#REF!</definedName>
    <definedName name="IQRSegmentacinE149" localSheetId="4" hidden="1">[44]Segmentación!#REF!</definedName>
    <definedName name="IQRSegmentacinE149" hidden="1">[45]Segmentación!#REF!</definedName>
    <definedName name="IQRSegmentacinE150" localSheetId="4" hidden="1">[44]Segmentación!#REF!</definedName>
    <definedName name="IQRSegmentacinE150" hidden="1">[45]Segmentación!#REF!</definedName>
    <definedName name="IQRSegmentacinE151" localSheetId="4" hidden="1">[44]Segmentación!#REF!</definedName>
    <definedName name="IQRSegmentacinE151" hidden="1">[45]Segmentación!#REF!</definedName>
    <definedName name="IQRSegmentacinE152" localSheetId="4" hidden="1">[44]Segmentación!#REF!</definedName>
    <definedName name="IQRSegmentacinE152" hidden="1">[45]Segmentación!#REF!</definedName>
    <definedName name="IQRSegmentacinE153" localSheetId="4" hidden="1">[44]Segmentación!#REF!</definedName>
    <definedName name="IQRSegmentacinE153" hidden="1">[45]Segmentación!#REF!</definedName>
    <definedName name="IQRSegmentacinE159" localSheetId="4" hidden="1">[44]Segmentación!#REF!</definedName>
    <definedName name="IQRSegmentacinE159" hidden="1">[45]Segmentación!#REF!</definedName>
    <definedName name="IQRSegmentacinE160" localSheetId="4" hidden="1">[44]Segmentación!#REF!</definedName>
    <definedName name="IQRSegmentacinE160" hidden="1">[45]Segmentación!#REF!</definedName>
    <definedName name="IQRSegmentacinE161" localSheetId="4" hidden="1">[44]Segmentación!#REF!</definedName>
    <definedName name="IQRSegmentacinE161" hidden="1">[45]Segmentación!#REF!</definedName>
    <definedName name="IQRSegmentacinE162" localSheetId="4" hidden="1">[44]Segmentación!#REF!</definedName>
    <definedName name="IQRSegmentacinE162" hidden="1">[45]Segmentación!#REF!</definedName>
    <definedName name="IQRSegmentacinE163" localSheetId="4" hidden="1">[44]Segmentación!#REF!</definedName>
    <definedName name="IQRSegmentacinE163" hidden="1">[45]Segmentación!#REF!</definedName>
    <definedName name="IQRSegmentacinE164" localSheetId="4" hidden="1">[44]Segmentación!#REF!</definedName>
    <definedName name="IQRSegmentacinE164" hidden="1">[45]Segmentación!#REF!</definedName>
    <definedName name="IQRSegmentacinE165" localSheetId="4" hidden="1">[44]Segmentación!#REF!</definedName>
    <definedName name="IQRSegmentacinE165" hidden="1">[45]Segmentación!#REF!</definedName>
    <definedName name="IQRSegmentacinE166" localSheetId="4" hidden="1">[44]Segmentación!#REF!</definedName>
    <definedName name="IQRSegmentacinE166" hidden="1">[45]Segmentación!#REF!</definedName>
    <definedName name="IQRSegmentacinE167" localSheetId="4" hidden="1">[40]Segmentación!$E$168:$E$174</definedName>
    <definedName name="IQRSegmentacinE167" hidden="1">[41]Segmentación!$E$168:$E$174</definedName>
    <definedName name="IQRSegmentacinE168" localSheetId="4" hidden="1">[44]Segmentación!#REF!</definedName>
    <definedName name="IQRSegmentacinE168" hidden="1">[45]Segmentación!#REF!</definedName>
    <definedName name="IQRSegmentacinE169" localSheetId="4" hidden="1">[44]Segmentación!#REF!</definedName>
    <definedName name="IQRSegmentacinE169" hidden="1">[45]Segmentación!#REF!</definedName>
    <definedName name="IQRSegmentacinE170" localSheetId="4" hidden="1">[44]Segmentación!#REF!</definedName>
    <definedName name="IQRSegmentacinE170" hidden="1">[45]Segmentación!#REF!</definedName>
    <definedName name="IQRSegmentacinE176" localSheetId="4" hidden="1">[44]Segmentación!#REF!</definedName>
    <definedName name="IQRSegmentacinE176" hidden="1">[45]Segmentación!#REF!</definedName>
    <definedName name="IQRSegmentacinE177" localSheetId="4" hidden="1">[44]Segmentación!#REF!</definedName>
    <definedName name="IQRSegmentacinE177" hidden="1">[45]Segmentación!#REF!</definedName>
    <definedName name="IQRSegmentacinE178" localSheetId="4" hidden="1">[44]Segmentación!#REF!</definedName>
    <definedName name="IQRSegmentacinE178" hidden="1">[45]Segmentación!#REF!</definedName>
    <definedName name="IQRSegmentacinE179" localSheetId="4" hidden="1">[44]Segmentación!#REF!</definedName>
    <definedName name="IQRSegmentacinE179" hidden="1">[45]Segmentación!#REF!</definedName>
    <definedName name="IQRSegmentacinE180" localSheetId="4" hidden="1">[42]Segmentación!$E$181:$E$187</definedName>
    <definedName name="IQRSegmentacinE180" hidden="1">[43]Segmentación!$E$181:$E$187</definedName>
    <definedName name="IQRSegmentacinE181" localSheetId="4" hidden="1">[44]Segmentación!#REF!</definedName>
    <definedName name="IQRSegmentacinE181" hidden="1">[45]Segmentación!#REF!</definedName>
    <definedName name="IQRSegmentacinE182" localSheetId="4" hidden="1">[44]Segmentación!#REF!</definedName>
    <definedName name="IQRSegmentacinE182" hidden="1">[45]Segmentación!#REF!</definedName>
    <definedName name="IQRSegmentacinE183" localSheetId="4" hidden="1">[44]Segmentación!#REF!</definedName>
    <definedName name="IQRSegmentacinE183" hidden="1">[45]Segmentación!#REF!</definedName>
    <definedName name="IQRSegmentacinE184" localSheetId="4" hidden="1">[44]Segmentación!#REF!</definedName>
    <definedName name="IQRSegmentacinE184" hidden="1">[45]Segmentación!#REF!</definedName>
    <definedName name="IQRSegmentacinE185" localSheetId="4" hidden="1">[44]Segmentación!#REF!</definedName>
    <definedName name="IQRSegmentacinE185" hidden="1">[45]Segmentación!#REF!</definedName>
    <definedName name="IQRSegmentacinE186" localSheetId="4" hidden="1">[44]Segmentación!#REF!</definedName>
    <definedName name="IQRSegmentacinE186" hidden="1">[45]Segmentación!#REF!</definedName>
    <definedName name="IQRSegmentacinE187" localSheetId="4" hidden="1">[44]Segmentación!#REF!</definedName>
    <definedName name="IQRSegmentacinE187" hidden="1">[45]Segmentación!#REF!</definedName>
    <definedName name="IQRSegmentacinE193" localSheetId="4" hidden="1">[46]Segmentación!$E$194:$E$200</definedName>
    <definedName name="IQRSegmentacinE193" hidden="1">[47]Segmentación!$E$194:$E$200</definedName>
    <definedName name="IQRSegmentacinE194" localSheetId="4" hidden="1">[40]Segmentación!$E$195:$E$201</definedName>
    <definedName name="IQRSegmentacinE194" hidden="1">[41]Segmentación!$E$195:$E$201</definedName>
    <definedName name="IQRSegmentacinE195" localSheetId="4" hidden="1">[44]Segmentación!#REF!</definedName>
    <definedName name="IQRSegmentacinE195" hidden="1">[45]Segmentación!#REF!</definedName>
    <definedName name="IQRSegmentacinE196" localSheetId="4" hidden="1">[44]Segmentación!#REF!</definedName>
    <definedName name="IQRSegmentacinE196" hidden="1">[45]Segmentación!#REF!</definedName>
    <definedName name="IQRSegmentacinE197" localSheetId="4" hidden="1">[44]Segmentación!#REF!</definedName>
    <definedName name="IQRSegmentacinE197" hidden="1">[45]Segmentación!#REF!</definedName>
    <definedName name="IQRSegmentacinE198" localSheetId="4" hidden="1">[44]Segmentación!#REF!</definedName>
    <definedName name="IQRSegmentacinE198" hidden="1">[45]Segmentación!#REF!</definedName>
    <definedName name="IQRSegmentacinE199" localSheetId="4" hidden="1">[44]Segmentación!#REF!</definedName>
    <definedName name="IQRSegmentacinE199" hidden="1">[45]Segmentación!#REF!</definedName>
    <definedName name="IQRSegmentacinE200" localSheetId="4" hidden="1">[44]Segmentación!#REF!</definedName>
    <definedName name="IQRSegmentacinE200" hidden="1">[45]Segmentación!#REF!</definedName>
    <definedName name="IQRSegmentacinE201" localSheetId="4" hidden="1">[44]Segmentación!#REF!</definedName>
    <definedName name="IQRSegmentacinE201" hidden="1">[45]Segmentación!#REF!</definedName>
    <definedName name="IQRSegmentacinE202" localSheetId="4" hidden="1">[44]Segmentación!#REF!</definedName>
    <definedName name="IQRSegmentacinE202" hidden="1">[45]Segmentación!#REF!</definedName>
    <definedName name="IQRSegmentacinE203" localSheetId="4" hidden="1">[44]Segmentación!#REF!</definedName>
    <definedName name="IQRSegmentacinE203" hidden="1">[45]Segmentación!#REF!</definedName>
    <definedName name="IQRSegmentacinE204" localSheetId="4" hidden="1">[44]Segmentación!#REF!</definedName>
    <definedName name="IQRSegmentacinE204" hidden="1">[45]Segmentación!#REF!</definedName>
    <definedName name="IQRSegmentacinE207" localSheetId="4" hidden="1">[40]Segmentación!$E$208</definedName>
    <definedName name="IQRSegmentacinE207" hidden="1">[41]Segmentación!$E$208</definedName>
    <definedName name="IQRSegmentacinE210" localSheetId="4" hidden="1">[44]Segmentación!#REF!</definedName>
    <definedName name="IQRSegmentacinE210" hidden="1">[45]Segmentación!#REF!</definedName>
    <definedName name="IQRSegmentacinE211" localSheetId="4" hidden="1">[44]Segmentación!#REF!</definedName>
    <definedName name="IQRSegmentacinE211" hidden="1">[45]Segmentación!#REF!</definedName>
    <definedName name="IQRSegmentacinE212" localSheetId="4" hidden="1">[44]Segmentación!#REF!</definedName>
    <definedName name="IQRSegmentacinE212" hidden="1">[45]Segmentación!#REF!</definedName>
    <definedName name="IQRSegmentacinE213" localSheetId="4" hidden="1">[44]Segmentación!#REF!</definedName>
    <definedName name="IQRSegmentacinE213" hidden="1">[45]Segmentación!#REF!</definedName>
    <definedName name="IQRSegmentacinE214" localSheetId="4" hidden="1">[44]Segmentación!#REF!</definedName>
    <definedName name="IQRSegmentacinE214" hidden="1">[45]Segmentación!#REF!</definedName>
    <definedName name="IQRSegmentacinE215" localSheetId="4" hidden="1">[44]Segmentación!#REF!</definedName>
    <definedName name="IQRSegmentacinE215" hidden="1">[45]Segmentación!#REF!</definedName>
    <definedName name="IQRSegmentacinE216" localSheetId="4" hidden="1">[44]Segmentación!#REF!</definedName>
    <definedName name="IQRSegmentacinE216" hidden="1">[45]Segmentación!#REF!</definedName>
    <definedName name="IQRSegmentacinE217" localSheetId="4" hidden="1">[44]Segmentación!#REF!</definedName>
    <definedName name="IQRSegmentacinE217" hidden="1">[45]Segmentación!#REF!</definedName>
    <definedName name="IQRSegmentacinE218" localSheetId="4" hidden="1">[44]Segmentación!#REF!</definedName>
    <definedName name="IQRSegmentacinE218" hidden="1">[45]Segmentación!#REF!</definedName>
    <definedName name="IQRSegmentacinE219" localSheetId="4" hidden="1">[42]Segmentación!$E$220:$E$226</definedName>
    <definedName name="IQRSegmentacinE219" hidden="1">[43]Segmentación!$E$220:$E$226</definedName>
    <definedName name="IQRSegmentacinE220" localSheetId="4" hidden="1">[40]Segmentación!$E$221:$E$224</definedName>
    <definedName name="IQRSegmentacinE220" hidden="1">[41]Segmentación!$E$221:$E$224</definedName>
    <definedName name="IQRSegmentacinE221" localSheetId="4" hidden="1">[44]Segmentación!#REF!</definedName>
    <definedName name="IQRSegmentacinE221" hidden="1">[45]Segmentación!#REF!</definedName>
    <definedName name="IQRSegmentacinE227" localSheetId="4" hidden="1">[44]Segmentación!#REF!</definedName>
    <definedName name="IQRSegmentacinE227" hidden="1">[45]Segmentación!#REF!</definedName>
    <definedName name="IQRSegmentacinE228" localSheetId="4" hidden="1">[44]Segmentación!#REF!</definedName>
    <definedName name="IQRSegmentacinE228" hidden="1">[45]Segmentación!#REF!</definedName>
    <definedName name="IQRSegmentacinE229" localSheetId="4" hidden="1">[44]Segmentación!#REF!</definedName>
    <definedName name="IQRSegmentacinE229" hidden="1">[45]Segmentación!#REF!</definedName>
    <definedName name="IQRSegmentacinE230" localSheetId="4" hidden="1">[44]Segmentación!#REF!</definedName>
    <definedName name="IQRSegmentacinE230" hidden="1">[45]Segmentación!#REF!</definedName>
    <definedName name="IQRSegmentacinE231" localSheetId="4" hidden="1">[44]Segmentación!#REF!</definedName>
    <definedName name="IQRSegmentacinE231" hidden="1">[45]Segmentación!#REF!</definedName>
    <definedName name="IQRSegmentacinE232" localSheetId="4" hidden="1">[46]Segmentación!$E$233:$E$236</definedName>
    <definedName name="IQRSegmentacinE232" hidden="1">[47]Segmentación!$E$233:$E$236</definedName>
    <definedName name="IQRSegmentacinE233" localSheetId="4" hidden="1">[40]Segmentación!$E$234</definedName>
    <definedName name="IQRSegmentacinE233" hidden="1">[41]Segmentación!$E$234</definedName>
    <definedName name="IQRSegmentacinE234" localSheetId="4" hidden="1">[44]Segmentación!#REF!</definedName>
    <definedName name="IQRSegmentacinE234" hidden="1">[45]Segmentación!#REF!</definedName>
    <definedName name="IQRSegmentacinE235" localSheetId="4" hidden="1">[44]Segmentación!#REF!</definedName>
    <definedName name="IQRSegmentacinE235" hidden="1">[45]Segmentación!#REF!</definedName>
    <definedName name="IQRSegmentacinE236" localSheetId="4" hidden="1">[44]Segmentación!#REF!</definedName>
    <definedName name="IQRSegmentacinE236" hidden="1">[45]Segmentación!#REF!</definedName>
    <definedName name="IQRSegmentacinE237" localSheetId="4" hidden="1">[44]Segmentación!#REF!</definedName>
    <definedName name="IQRSegmentacinE237" hidden="1">[45]Segmentación!#REF!</definedName>
    <definedName name="IQRSegmentacinE244" localSheetId="4" hidden="1">[44]Segmentación!#REF!</definedName>
    <definedName name="IQRSegmentacinE244" hidden="1">[45]Segmentación!#REF!</definedName>
    <definedName name="IQRSegmentacinE245" localSheetId="4" hidden="1">[46]Segmentación!$E$246</definedName>
    <definedName name="IQRSegmentacinE245" hidden="1">[47]Segmentación!$E$246</definedName>
    <definedName name="IQRSegmentacinE246" localSheetId="4" hidden="1">[44]Segmentación!#REF!</definedName>
    <definedName name="IQRSegmentacinE246" hidden="1">[45]Segmentación!#REF!</definedName>
    <definedName name="IQRSegmentacinE247" localSheetId="4" hidden="1">[44]Segmentación!#REF!</definedName>
    <definedName name="IQRSegmentacinE247" hidden="1">[45]Segmentación!#REF!</definedName>
    <definedName name="IQRSegmentacinE248" localSheetId="4" hidden="1">[44]Segmentación!#REF!</definedName>
    <definedName name="IQRSegmentacinE248" hidden="1">[45]Segmentación!#REF!</definedName>
    <definedName name="IQRSegmentacinE249" localSheetId="4" hidden="1">[44]Segmentación!#REF!</definedName>
    <definedName name="IQRSegmentacinE249" hidden="1">[45]Segmentación!#REF!</definedName>
    <definedName name="IQRSegmentacinE250" localSheetId="4" hidden="1">[44]Segmentación!#REF!</definedName>
    <definedName name="IQRSegmentacinE250" hidden="1">[45]Segmentación!#REF!</definedName>
    <definedName name="IQRSegmentacinE251" localSheetId="4" hidden="1">[44]Segmentación!#REF!</definedName>
    <definedName name="IQRSegmentacinE251" hidden="1">[45]Segmentación!#REF!</definedName>
    <definedName name="IQRSegmentacinE252" localSheetId="4" hidden="1">[44]Segmentación!#REF!</definedName>
    <definedName name="IQRSegmentacinE252" hidden="1">[45]Segmentación!#REF!</definedName>
    <definedName name="IQRSegmentacinE253" localSheetId="4" hidden="1">[44]Segmentación!#REF!</definedName>
    <definedName name="IQRSegmentacinE253" hidden="1">[45]Segmentación!#REF!</definedName>
    <definedName name="IQRSegmentacinE254" localSheetId="4" hidden="1">[44]Segmentación!#REF!</definedName>
    <definedName name="IQRSegmentacinE254" hidden="1">[45]Segmentación!#REF!</definedName>
    <definedName name="IQRSegmentacinE259" localSheetId="4" hidden="1">[40]Segmentación!$E$260</definedName>
    <definedName name="IQRSegmentacinE259" hidden="1">[41]Segmentación!$E$260</definedName>
    <definedName name="IQRSegmentacinE261" localSheetId="4" hidden="1">[44]Segmentación!#REF!</definedName>
    <definedName name="IQRSegmentacinE261" hidden="1">[45]Segmentación!#REF!</definedName>
    <definedName name="IQRSegmentacinE262" localSheetId="4" hidden="1">[44]Segmentación!#REF!</definedName>
    <definedName name="IQRSegmentacinE262" hidden="1">[45]Segmentación!#REF!</definedName>
    <definedName name="IQRSegmentacinE263" localSheetId="4" hidden="1">[44]Segmentación!#REF!</definedName>
    <definedName name="IQRSegmentacinE263" hidden="1">[45]Segmentación!#REF!</definedName>
    <definedName name="IQRSegmentacinE264" localSheetId="4" hidden="1">[44]Segmentación!#REF!</definedName>
    <definedName name="IQRSegmentacinE264" hidden="1">[45]Segmentación!#REF!</definedName>
    <definedName name="IQRSegmentacinE265" localSheetId="4" hidden="1">[44]Segmentación!#REF!</definedName>
    <definedName name="IQRSegmentacinE265" hidden="1">[45]Segmentación!#REF!</definedName>
    <definedName name="IQRSegmentacinE266" localSheetId="4" hidden="1">[44]Segmentación!#REF!</definedName>
    <definedName name="IQRSegmentacinE266" hidden="1">[45]Segmentación!#REF!</definedName>
    <definedName name="IQRSegmentacinE267" localSheetId="4" hidden="1">[44]Segmentación!#REF!</definedName>
    <definedName name="IQRSegmentacinE267" hidden="1">[45]Segmentación!#REF!</definedName>
    <definedName name="IQRSegmentacinE268" localSheetId="4" hidden="1">[44]Segmentación!#REF!</definedName>
    <definedName name="IQRSegmentacinE268" hidden="1">[45]Segmentación!#REF!</definedName>
    <definedName name="IQRSegmentacinE269" localSheetId="4" hidden="1">[44]Segmentación!#REF!</definedName>
    <definedName name="IQRSegmentacinE269" hidden="1">[45]Segmentación!#REF!</definedName>
    <definedName name="IQRSegmentacinE270" localSheetId="4" hidden="1">[44]Segmentación!#REF!</definedName>
    <definedName name="IQRSegmentacinE270" hidden="1">[45]Segmentación!#REF!</definedName>
    <definedName name="IQRSegmentacinE271" localSheetId="4" hidden="1">[46]Segmentación!$E$272:$E$276</definedName>
    <definedName name="IQRSegmentacinE271" hidden="1">[47]Segmentación!$E$272:$E$276</definedName>
    <definedName name="IQRSegmentacinE274" localSheetId="4" hidden="1">[40]Segmentación!$E$275:$E$281</definedName>
    <definedName name="IQRSegmentacinE274" hidden="1">[41]Segmentación!$E$275:$E$281</definedName>
    <definedName name="IQRSegmentacinE278" localSheetId="4" hidden="1">[44]Segmentación!#REF!</definedName>
    <definedName name="IQRSegmentacinE278" hidden="1">[45]Segmentación!#REF!</definedName>
    <definedName name="IQRSegmentacinE279" localSheetId="4" hidden="1">[44]Segmentación!#REF!</definedName>
    <definedName name="IQRSegmentacinE279" hidden="1">[45]Segmentación!#REF!</definedName>
    <definedName name="IQRSegmentacinE28" localSheetId="4" hidden="1">[44]Segmentación!#REF!</definedName>
    <definedName name="IQRSegmentacinE28" hidden="1">[45]Segmentación!#REF!</definedName>
    <definedName name="IQRSegmentacinE280" localSheetId="4" hidden="1">[44]Segmentación!#REF!</definedName>
    <definedName name="IQRSegmentacinE280" hidden="1">[45]Segmentación!#REF!</definedName>
    <definedName name="IQRSegmentacinE281" localSheetId="4" hidden="1">[44]Segmentación!#REF!</definedName>
    <definedName name="IQRSegmentacinE281" hidden="1">[45]Segmentación!#REF!</definedName>
    <definedName name="IQRSegmentacinE282" localSheetId="4" hidden="1">[44]Segmentación!#REF!</definedName>
    <definedName name="IQRSegmentacinE282" hidden="1">[45]Segmentación!#REF!</definedName>
    <definedName name="IQRSegmentacinE283" localSheetId="4" hidden="1">[44]Segmentación!#REF!</definedName>
    <definedName name="IQRSegmentacinE283" hidden="1">[45]Segmentación!#REF!</definedName>
    <definedName name="IQRSegmentacinE284" localSheetId="4" hidden="1">[42]Segmentación!$E$285:$E$291</definedName>
    <definedName name="IQRSegmentacinE284" hidden="1">[43]Segmentación!$E$285:$E$291</definedName>
    <definedName name="IQRSegmentacinE285" localSheetId="4" hidden="1">[44]Segmentación!#REF!</definedName>
    <definedName name="IQRSegmentacinE285" hidden="1">[45]Segmentación!#REF!</definedName>
    <definedName name="IQRSegmentacinE286" localSheetId="4" hidden="1">[44]Segmentación!#REF!</definedName>
    <definedName name="IQRSegmentacinE286" hidden="1">[45]Segmentación!#REF!</definedName>
    <definedName name="IQRSegmentacinE287" localSheetId="4" hidden="1">[40]Segmentación!$E$288:$E$291</definedName>
    <definedName name="IQRSegmentacinE287" hidden="1">[41]Segmentación!$E$288:$E$291</definedName>
    <definedName name="IQRSegmentacinE288" localSheetId="4" hidden="1">[44]Segmentación!#REF!</definedName>
    <definedName name="IQRSegmentacinE288" hidden="1">[45]Segmentación!#REF!</definedName>
    <definedName name="IQRSegmentacinE295" localSheetId="4" hidden="1">[44]Segmentación!#REF!</definedName>
    <definedName name="IQRSegmentacinE295" hidden="1">[45]Segmentación!#REF!</definedName>
    <definedName name="IQRSegmentacinE296" localSheetId="4" hidden="1">[44]Segmentación!#REF!</definedName>
    <definedName name="IQRSegmentacinE296" hidden="1">[45]Segmentación!#REF!</definedName>
    <definedName name="IQRSegmentacinE297" localSheetId="4" hidden="1">[42]Segmentación!$E$298:$E$304</definedName>
    <definedName name="IQRSegmentacinE297" hidden="1">[43]Segmentación!$E$298:$E$304</definedName>
    <definedName name="IQRSegmentacinE298" localSheetId="4" hidden="1">[44]Segmentación!#REF!</definedName>
    <definedName name="IQRSegmentacinE298" hidden="1">[45]Segmentación!#REF!</definedName>
    <definedName name="IQRSegmentacinE299" localSheetId="4" hidden="1">[44]Segmentación!#REF!</definedName>
    <definedName name="IQRSegmentacinE299" hidden="1">[45]Segmentación!#REF!</definedName>
    <definedName name="IQRSegmentacinE300" localSheetId="4" hidden="1">[44]Segmentación!#REF!</definedName>
    <definedName name="IQRSegmentacinE300" hidden="1">[45]Segmentación!#REF!</definedName>
    <definedName name="IQRSegmentacinE301" localSheetId="4" hidden="1">[44]Segmentación!#REF!</definedName>
    <definedName name="IQRSegmentacinE301" hidden="1">[45]Segmentación!#REF!</definedName>
    <definedName name="IQRSegmentacinE302" localSheetId="4" hidden="1">[44]Segmentación!#REF!</definedName>
    <definedName name="IQRSegmentacinE302" hidden="1">[45]Segmentación!#REF!</definedName>
    <definedName name="IQRSegmentacinE303" localSheetId="4" hidden="1">[44]Segmentación!#REF!</definedName>
    <definedName name="IQRSegmentacinE303" hidden="1">[45]Segmentación!#REF!</definedName>
    <definedName name="IQRSegmentacinE304" localSheetId="4" hidden="1">[44]Segmentación!#REF!</definedName>
    <definedName name="IQRSegmentacinE304" hidden="1">[45]Segmentación!#REF!</definedName>
    <definedName name="IQRSegmentacinE305" localSheetId="4" hidden="1">[44]Segmentación!#REF!</definedName>
    <definedName name="IQRSegmentacinE305" hidden="1">[45]Segmentación!#REF!</definedName>
    <definedName name="IQRSegmentacinE31" localSheetId="4" hidden="1">[44]Segmentación!#REF!</definedName>
    <definedName name="IQRSegmentacinE31" hidden="1">[45]Segmentación!#REF!</definedName>
    <definedName name="IQRSegmentacinE312" localSheetId="4" hidden="1">[44]Segmentación!#REF!</definedName>
    <definedName name="IQRSegmentacinE312" hidden="1">[45]Segmentación!#REF!</definedName>
    <definedName name="IQRSegmentacinE313" localSheetId="4" hidden="1">[44]Segmentación!#REF!</definedName>
    <definedName name="IQRSegmentacinE313" hidden="1">[45]Segmentación!#REF!</definedName>
    <definedName name="IQRSegmentacinE314" localSheetId="4" hidden="1">[44]Segmentación!#REF!</definedName>
    <definedName name="IQRSegmentacinE314" hidden="1">[45]Segmentación!#REF!</definedName>
    <definedName name="IQRSegmentacinE315" localSheetId="4" hidden="1">[44]Segmentación!#REF!</definedName>
    <definedName name="IQRSegmentacinE315" hidden="1">[45]Segmentación!#REF!</definedName>
    <definedName name="IQRSegmentacinE316" localSheetId="4" hidden="1">[44]Segmentación!#REF!</definedName>
    <definedName name="IQRSegmentacinE316" hidden="1">[45]Segmentación!#REF!</definedName>
    <definedName name="IQRSegmentacinE317" localSheetId="4" hidden="1">[44]Segmentación!#REF!</definedName>
    <definedName name="IQRSegmentacinE317" hidden="1">[45]Segmentación!#REF!</definedName>
    <definedName name="IQRSegmentacinE318" localSheetId="4" hidden="1">[44]Segmentación!#REF!</definedName>
    <definedName name="IQRSegmentacinE318" hidden="1">[45]Segmentación!#REF!</definedName>
    <definedName name="IQRSegmentacinE319" localSheetId="4" hidden="1">[44]Segmentación!#REF!</definedName>
    <definedName name="IQRSegmentacinE319" hidden="1">[45]Segmentación!#REF!</definedName>
    <definedName name="IQRSegmentacinE32" localSheetId="4" hidden="1">[44]Segmentación!#REF!</definedName>
    <definedName name="IQRSegmentacinE32" hidden="1">[45]Segmentación!#REF!</definedName>
    <definedName name="IQRSegmentacinE320" localSheetId="4" hidden="1">[44]Segmentación!#REF!</definedName>
    <definedName name="IQRSegmentacinE320" hidden="1">[45]Segmentación!#REF!</definedName>
    <definedName name="IQRSegmentacinE321" localSheetId="4" hidden="1">[44]Segmentación!#REF!</definedName>
    <definedName name="IQRSegmentacinE321" hidden="1">[45]Segmentación!#REF!</definedName>
    <definedName name="IQRSegmentacinE322" localSheetId="4" hidden="1">[44]Segmentación!#REF!</definedName>
    <definedName name="IQRSegmentacinE322" hidden="1">[45]Segmentación!#REF!</definedName>
    <definedName name="IQRSegmentacinE329" localSheetId="4" hidden="1">[44]Segmentación!#REF!</definedName>
    <definedName name="IQRSegmentacinE329" hidden="1">[45]Segmentación!#REF!</definedName>
    <definedName name="IQRSegmentacinE330" localSheetId="4" hidden="1">[44]Segmentación!#REF!</definedName>
    <definedName name="IQRSegmentacinE330" hidden="1">[45]Segmentación!#REF!</definedName>
    <definedName name="IQRSegmentacinE331" localSheetId="4" hidden="1">[44]Segmentación!#REF!</definedName>
    <definedName name="IQRSegmentacinE331" hidden="1">[45]Segmentación!#REF!</definedName>
    <definedName name="IQRSegmentacinE332" localSheetId="4" hidden="1">[44]Segmentación!#REF!</definedName>
    <definedName name="IQRSegmentacinE332" hidden="1">[45]Segmentación!#REF!</definedName>
    <definedName name="IQRSegmentacinE333" localSheetId="4" hidden="1">[44]Segmentación!#REF!</definedName>
    <definedName name="IQRSegmentacinE333" hidden="1">[45]Segmentación!#REF!</definedName>
    <definedName name="IQRSegmentacinE334" localSheetId="4" hidden="1">[44]Segmentación!#REF!</definedName>
    <definedName name="IQRSegmentacinE334" hidden="1">[45]Segmentación!#REF!</definedName>
    <definedName name="IQRSegmentacinE335" localSheetId="4" hidden="1">[48]Segmentación!$E$336</definedName>
    <definedName name="IQRSegmentacinE335" hidden="1">[49]Segmentación!$E$336</definedName>
    <definedName name="IQRSegmentacinE336" localSheetId="4" hidden="1">[42]Segmentación!$E$337:$E$343</definedName>
    <definedName name="IQRSegmentacinE336" hidden="1">[43]Segmentación!$E$337:$E$343</definedName>
    <definedName name="IQRSegmentacinE337" localSheetId="4" hidden="1">[44]Segmentación!#REF!</definedName>
    <definedName name="IQRSegmentacinE337" hidden="1">[45]Segmentación!#REF!</definedName>
    <definedName name="IQRSegmentacinE338" localSheetId="4" hidden="1">[44]Segmentación!#REF!</definedName>
    <definedName name="IQRSegmentacinE338" hidden="1">[45]Segmentación!#REF!</definedName>
    <definedName name="IQRSegmentacinE339" localSheetId="4" hidden="1">[44]Segmentación!#REF!</definedName>
    <definedName name="IQRSegmentacinE339" hidden="1">[45]Segmentación!#REF!</definedName>
    <definedName name="IQRSegmentacinE346" localSheetId="4" hidden="1">[44]Segmentación!#REF!</definedName>
    <definedName name="IQRSegmentacinE346" hidden="1">[45]Segmentación!#REF!</definedName>
    <definedName name="IQRSegmentacinE347" localSheetId="4" hidden="1">[48]Segmentación!$E$348:$E$354</definedName>
    <definedName name="IQRSegmentacinE347" hidden="1">[49]Segmentación!$E$348:$E$354</definedName>
    <definedName name="IQRSegmentacinE348" localSheetId="4" hidden="1">[44]Segmentación!#REF!</definedName>
    <definedName name="IQRSegmentacinE348" hidden="1">[45]Segmentación!#REF!</definedName>
    <definedName name="IQRSegmentacinE349" localSheetId="4" hidden="1">[42]Segmentación!$E$350:$E$356</definedName>
    <definedName name="IQRSegmentacinE349" hidden="1">[43]Segmentación!$E$350:$E$356</definedName>
    <definedName name="IQRSegmentacinE35" localSheetId="4" hidden="1">[40]Segmentación!$E$36:$E$37</definedName>
    <definedName name="IQRSegmentacinE35" hidden="1">[41]Segmentación!$E$36:$E$37</definedName>
    <definedName name="IQRSegmentacinE350" localSheetId="4" hidden="1">[44]Segmentación!#REF!</definedName>
    <definedName name="IQRSegmentacinE350" hidden="1">[45]Segmentación!#REF!</definedName>
    <definedName name="IQRSegmentacinE351" localSheetId="4" hidden="1">[44]Segmentación!#REF!</definedName>
    <definedName name="IQRSegmentacinE351" hidden="1">[45]Segmentación!#REF!</definedName>
    <definedName name="IQRSegmentacinE352" localSheetId="4" hidden="1">[44]Segmentación!#REF!</definedName>
    <definedName name="IQRSegmentacinE352" hidden="1">[45]Segmentación!#REF!</definedName>
    <definedName name="IQRSegmentacinE353" localSheetId="4" hidden="1">[44]Segmentación!#REF!</definedName>
    <definedName name="IQRSegmentacinE353" hidden="1">[45]Segmentación!#REF!</definedName>
    <definedName name="IQRSegmentacinE354" localSheetId="4" hidden="1">[44]Segmentación!#REF!</definedName>
    <definedName name="IQRSegmentacinE354" hidden="1">[45]Segmentación!#REF!</definedName>
    <definedName name="IQRSegmentacinE355" localSheetId="4" hidden="1">[44]Segmentación!#REF!</definedName>
    <definedName name="IQRSegmentacinE355" hidden="1">[45]Segmentación!#REF!</definedName>
    <definedName name="IQRSegmentacinE356" localSheetId="4" hidden="1">[44]Segmentación!#REF!</definedName>
    <definedName name="IQRSegmentacinE356" hidden="1">[45]Segmentación!#REF!</definedName>
    <definedName name="IQRSegmentacinE359" localSheetId="4" hidden="1">[44]Segmentación!#REF!</definedName>
    <definedName name="IQRSegmentacinE359" hidden="1">[45]Segmentación!#REF!</definedName>
    <definedName name="IQRSegmentacinE360" localSheetId="4" hidden="1">[44]Segmentación!#REF!</definedName>
    <definedName name="IQRSegmentacinE360" hidden="1">[45]Segmentación!#REF!</definedName>
    <definedName name="IQRSegmentacinE361" localSheetId="4" hidden="1">[44]Segmentación!#REF!</definedName>
    <definedName name="IQRSegmentacinE361" hidden="1">[45]Segmentación!#REF!</definedName>
    <definedName name="IQRSegmentacinE362" localSheetId="4" hidden="1">[44]Segmentación!#REF!</definedName>
    <definedName name="IQRSegmentacinE362" hidden="1">[45]Segmentación!#REF!</definedName>
    <definedName name="IQRSegmentacinE363" localSheetId="4" hidden="1">[44]Segmentación!#REF!</definedName>
    <definedName name="IQRSegmentacinE363" hidden="1">[45]Segmentación!#REF!</definedName>
    <definedName name="IQRSegmentacinE364" localSheetId="4" hidden="1">[44]Segmentación!#REF!</definedName>
    <definedName name="IQRSegmentacinE364" hidden="1">[45]Segmentación!#REF!</definedName>
    <definedName name="IQRSegmentacinE365" localSheetId="4" hidden="1">[44]Segmentación!#REF!</definedName>
    <definedName name="IQRSegmentacinE365" hidden="1">[45]Segmentación!#REF!</definedName>
    <definedName name="IQRSegmentacinE366" localSheetId="4" hidden="1">[44]Segmentación!#REF!</definedName>
    <definedName name="IQRSegmentacinE366" hidden="1">[45]Segmentación!#REF!</definedName>
    <definedName name="IQRSegmentacinE367" localSheetId="4" hidden="1">[44]Segmentación!#REF!</definedName>
    <definedName name="IQRSegmentacinE367" hidden="1">[45]Segmentación!#REF!</definedName>
    <definedName name="IQRSegmentacinE368" localSheetId="4" hidden="1">[44]Segmentación!#REF!</definedName>
    <definedName name="IQRSegmentacinE368" hidden="1">[45]Segmentación!#REF!</definedName>
    <definedName name="IQRSegmentacinE369" localSheetId="4" hidden="1">[44]Segmentación!#REF!</definedName>
    <definedName name="IQRSegmentacinE369" hidden="1">[45]Segmentación!#REF!</definedName>
    <definedName name="IQRSegmentacinE370" localSheetId="4" hidden="1">[44]Segmentación!#REF!</definedName>
    <definedName name="IQRSegmentacinE370" hidden="1">[45]Segmentación!#REF!</definedName>
    <definedName name="IQRSegmentacinE371" localSheetId="4" hidden="1">[48]Segmentación!$E$372</definedName>
    <definedName name="IQRSegmentacinE371" hidden="1">[49]Segmentación!$E$372</definedName>
    <definedName name="IQRSegmentacinE372" localSheetId="4" hidden="1">[44]Segmentación!#REF!</definedName>
    <definedName name="IQRSegmentacinE372" hidden="1">[45]Segmentación!#REF!</definedName>
    <definedName name="IQRSegmentacinE373" localSheetId="4" hidden="1">[44]Segmentación!#REF!</definedName>
    <definedName name="IQRSegmentacinE373" hidden="1">[45]Segmentación!#REF!</definedName>
    <definedName name="IQRSegmentacinE375" localSheetId="4" hidden="1">[44]Segmentación!#REF!</definedName>
    <definedName name="IQRSegmentacinE375" hidden="1">[45]Segmentación!#REF!</definedName>
    <definedName name="IQRSegmentacinE376" localSheetId="4" hidden="1">[44]Segmentación!#REF!</definedName>
    <definedName name="IQRSegmentacinE376" hidden="1">[45]Segmentación!#REF!</definedName>
    <definedName name="IQRSegmentacinE377" localSheetId="4" hidden="1">[44]Segmentación!#REF!</definedName>
    <definedName name="IQRSegmentacinE377" hidden="1">[45]Segmentación!#REF!</definedName>
    <definedName name="IQRSegmentacinE378" localSheetId="4" hidden="1">[44]Segmentación!#REF!</definedName>
    <definedName name="IQRSegmentacinE378" hidden="1">[45]Segmentación!#REF!</definedName>
    <definedName name="IQRSegmentacinE379" localSheetId="4" hidden="1">[44]Segmentación!#REF!</definedName>
    <definedName name="IQRSegmentacinE379" hidden="1">[45]Segmentación!#REF!</definedName>
    <definedName name="IQRSegmentacinE380" localSheetId="4" hidden="1">[44]Segmentación!#REF!</definedName>
    <definedName name="IQRSegmentacinE380" hidden="1">[45]Segmentación!#REF!</definedName>
    <definedName name="IQRSegmentacinE381" localSheetId="4" hidden="1">[44]Segmentación!#REF!</definedName>
    <definedName name="IQRSegmentacinE381" hidden="1">[45]Segmentación!#REF!</definedName>
    <definedName name="IQRSegmentacinE382" localSheetId="4" hidden="1">[44]Segmentación!#REF!</definedName>
    <definedName name="IQRSegmentacinE382" hidden="1">[45]Segmentación!#REF!</definedName>
    <definedName name="IQRSegmentacinE383" localSheetId="4" hidden="1">[48]Segmentación!$E$384:$E$390</definedName>
    <definedName name="IQRSegmentacinE383" hidden="1">[49]Segmentación!$E$384:$E$390</definedName>
    <definedName name="IQRSegmentacinE384" localSheetId="4" hidden="1">[44]Segmentación!#REF!</definedName>
    <definedName name="IQRSegmentacinE384" hidden="1">[45]Segmentación!#REF!</definedName>
    <definedName name="IQRSegmentacinE385" localSheetId="4" hidden="1">[44]Segmentación!#REF!</definedName>
    <definedName name="IQRSegmentacinE385" hidden="1">[45]Segmentación!#REF!</definedName>
    <definedName name="IQRSegmentacinE386" localSheetId="4" hidden="1">[44]Segmentación!#REF!</definedName>
    <definedName name="IQRSegmentacinE386" hidden="1">[45]Segmentación!#REF!</definedName>
    <definedName name="IQRSegmentacinE387" localSheetId="4" hidden="1">[44]Segmentación!#REF!</definedName>
    <definedName name="IQRSegmentacinE387" hidden="1">[45]Segmentación!#REF!</definedName>
    <definedName name="IQRSegmentacinE388" localSheetId="4" hidden="1">[44]Segmentación!#REF!</definedName>
    <definedName name="IQRSegmentacinE388" hidden="1">[45]Segmentación!#REF!</definedName>
    <definedName name="IQRSegmentacinE389" localSheetId="4" hidden="1">[44]Segmentación!#REF!</definedName>
    <definedName name="IQRSegmentacinE389" hidden="1">[45]Segmentación!#REF!</definedName>
    <definedName name="IQRSegmentacinE390" localSheetId="4" hidden="1">[44]Segmentación!#REF!</definedName>
    <definedName name="IQRSegmentacinE390" hidden="1">[45]Segmentación!#REF!</definedName>
    <definedName name="IQRSegmentacinE391" localSheetId="4" hidden="1">[44]Segmentación!#REF!</definedName>
    <definedName name="IQRSegmentacinE391" hidden="1">[45]Segmentación!#REF!</definedName>
    <definedName name="IQRSegmentacinE392" localSheetId="4" hidden="1">[44]Segmentación!#REF!</definedName>
    <definedName name="IQRSegmentacinE392" hidden="1">[45]Segmentación!#REF!</definedName>
    <definedName name="IQRSegmentacinE393" localSheetId="4" hidden="1">[44]Segmentación!#REF!</definedName>
    <definedName name="IQRSegmentacinE393" hidden="1">[45]Segmentación!#REF!</definedName>
    <definedName name="IQRSegmentacinE394" localSheetId="4" hidden="1">[44]Segmentación!#REF!</definedName>
    <definedName name="IQRSegmentacinE394" hidden="1">[45]Segmentación!#REF!</definedName>
    <definedName name="IQRSegmentacinE395" localSheetId="4" hidden="1">[44]Segmentación!#REF!</definedName>
    <definedName name="IQRSegmentacinE395" hidden="1">[45]Segmentación!#REF!</definedName>
    <definedName name="IQRSegmentacinE396" localSheetId="4" hidden="1">[44]Segmentación!#REF!</definedName>
    <definedName name="IQRSegmentacinE396" hidden="1">[45]Segmentación!#REF!</definedName>
    <definedName name="IQRSegmentacinE397" localSheetId="4" hidden="1">[44]Segmentación!#REF!</definedName>
    <definedName name="IQRSegmentacinE397" hidden="1">[45]Segmentación!#REF!</definedName>
    <definedName name="IQRSegmentacinE398" localSheetId="4" hidden="1">[44]Segmentación!#REF!</definedName>
    <definedName name="IQRSegmentacinE398" hidden="1">[45]Segmentación!#REF!</definedName>
    <definedName name="IQRSegmentacinE399" localSheetId="4" hidden="1">[44]Segmentación!#REF!</definedName>
    <definedName name="IQRSegmentacinE399" hidden="1">[45]Segmentación!#REF!</definedName>
    <definedName name="IQRSegmentacinE40" localSheetId="4" hidden="1">[44]Segmentación!#REF!</definedName>
    <definedName name="IQRSegmentacinE40" hidden="1">[45]Segmentación!#REF!</definedName>
    <definedName name="IQRSegmentacinE400" localSheetId="4" hidden="1">[44]Segmentación!#REF!</definedName>
    <definedName name="IQRSegmentacinE400" hidden="1">[45]Segmentación!#REF!</definedName>
    <definedName name="IQRSegmentacinE401" localSheetId="4" hidden="1">[44]Segmentación!#REF!</definedName>
    <definedName name="IQRSegmentacinE401" hidden="1">[45]Segmentación!#REF!</definedName>
    <definedName name="IQRSegmentacinE402" localSheetId="4" hidden="1">[44]Segmentación!#REF!</definedName>
    <definedName name="IQRSegmentacinE402" hidden="1">[45]Segmentación!#REF!</definedName>
    <definedName name="IQRSegmentacinE403" localSheetId="4" hidden="1">[44]Segmentación!#REF!</definedName>
    <definedName name="IQRSegmentacinE403" hidden="1">[45]Segmentación!#REF!</definedName>
    <definedName name="IQRSegmentacinE404" localSheetId="4" hidden="1">[44]Segmentación!#REF!</definedName>
    <definedName name="IQRSegmentacinE404" hidden="1">[45]Segmentación!#REF!</definedName>
    <definedName name="IQRSegmentacinE405" localSheetId="4" hidden="1">[44]Segmentación!#REF!</definedName>
    <definedName name="IQRSegmentacinE405" hidden="1">[45]Segmentación!#REF!</definedName>
    <definedName name="IQRSegmentacinE406" localSheetId="4" hidden="1">[44]Segmentación!#REF!</definedName>
    <definedName name="IQRSegmentacinE406" hidden="1">[45]Segmentación!#REF!</definedName>
    <definedName name="IQRSegmentacinE407" localSheetId="4" hidden="1">[48]Segmentación!$E$408:$E$414</definedName>
    <definedName name="IQRSegmentacinE407" hidden="1">[49]Segmentación!$E$408:$E$414</definedName>
    <definedName name="IQRSegmentacinE408" localSheetId="4" hidden="1">[44]Segmentación!#REF!</definedName>
    <definedName name="IQRSegmentacinE408" hidden="1">[45]Segmentación!#REF!</definedName>
    <definedName name="IQRSegmentacinE409" localSheetId="4" hidden="1">[44]Segmentación!#REF!</definedName>
    <definedName name="IQRSegmentacinE409" hidden="1">[45]Segmentación!#REF!</definedName>
    <definedName name="IQRSegmentacinE410" localSheetId="4" hidden="1">[44]Segmentación!#REF!</definedName>
    <definedName name="IQRSegmentacinE410" hidden="1">[45]Segmentación!#REF!</definedName>
    <definedName name="IQRSegmentacinE411" localSheetId="4" hidden="1">[44]Segmentación!#REF!</definedName>
    <definedName name="IQRSegmentacinE411" hidden="1">[45]Segmentación!#REF!</definedName>
    <definedName name="IQRSegmentacinE412" localSheetId="4" hidden="1">[44]Segmentación!#REF!</definedName>
    <definedName name="IQRSegmentacinE412" hidden="1">[45]Segmentación!#REF!</definedName>
    <definedName name="IQRSegmentacinE413" localSheetId="4" hidden="1">[44]Segmentación!#REF!</definedName>
    <definedName name="IQRSegmentacinE413" hidden="1">[45]Segmentación!#REF!</definedName>
    <definedName name="IQRSegmentacinE414" localSheetId="4" hidden="1">[44]Segmentación!#REF!</definedName>
    <definedName name="IQRSegmentacinE414" hidden="1">[45]Segmentación!#REF!</definedName>
    <definedName name="IQRSegmentacinE415" localSheetId="4" hidden="1">[44]Segmentación!#REF!</definedName>
    <definedName name="IQRSegmentacinE415" hidden="1">[45]Segmentación!#REF!</definedName>
    <definedName name="IQRSegmentacinE416" localSheetId="4" hidden="1">[44]Segmentación!#REF!</definedName>
    <definedName name="IQRSegmentacinE416" hidden="1">[45]Segmentación!#REF!</definedName>
    <definedName name="IQRSegmentacinE417" localSheetId="4" hidden="1">[44]Segmentación!#REF!</definedName>
    <definedName name="IQRSegmentacinE417" hidden="1">[45]Segmentación!#REF!</definedName>
    <definedName name="IQRSegmentacinE418" localSheetId="4" hidden="1">[44]Segmentación!#REF!</definedName>
    <definedName name="IQRSegmentacinE418" hidden="1">[45]Segmentación!#REF!</definedName>
    <definedName name="IQRSegmentacinE419" localSheetId="4" hidden="1">[44]Segmentación!#REF!</definedName>
    <definedName name="IQRSegmentacinE419" hidden="1">[45]Segmentación!#REF!</definedName>
    <definedName name="IQRSegmentacinE420" localSheetId="4" hidden="1">[48]Segmentación!$E$421:$E$427</definedName>
    <definedName name="IQRSegmentacinE420" hidden="1">[49]Segmentación!$E$421:$E$427</definedName>
    <definedName name="IQRSegmentacinE421" localSheetId="4" hidden="1">[44]Segmentación!#REF!</definedName>
    <definedName name="IQRSegmentacinE421" hidden="1">[45]Segmentación!#REF!</definedName>
    <definedName name="IQRSegmentacinE422" localSheetId="4" hidden="1">[44]Segmentación!#REF!</definedName>
    <definedName name="IQRSegmentacinE422" hidden="1">[45]Segmentación!#REF!</definedName>
    <definedName name="IQRSegmentacinE423" localSheetId="4" hidden="1">[44]Segmentación!#REF!</definedName>
    <definedName name="IQRSegmentacinE423" hidden="1">[45]Segmentación!#REF!</definedName>
    <definedName name="IQRSegmentacinE424" localSheetId="4" hidden="1">[44]Segmentación!#REF!</definedName>
    <definedName name="IQRSegmentacinE424" hidden="1">[45]Segmentación!#REF!</definedName>
    <definedName name="IQRSegmentacinE425" localSheetId="4" hidden="1">[44]Segmentación!#REF!</definedName>
    <definedName name="IQRSegmentacinE425" hidden="1">[45]Segmentación!#REF!</definedName>
    <definedName name="IQRSegmentacinE426" localSheetId="4" hidden="1">[44]Segmentación!#REF!</definedName>
    <definedName name="IQRSegmentacinE426" hidden="1">[45]Segmentación!#REF!</definedName>
    <definedName name="IQRSegmentacinE427" localSheetId="4" hidden="1">[44]Segmentación!#REF!</definedName>
    <definedName name="IQRSegmentacinE427" hidden="1">[45]Segmentación!#REF!</definedName>
    <definedName name="IQRSegmentacinE428" localSheetId="4" hidden="1">[44]Segmentación!#REF!</definedName>
    <definedName name="IQRSegmentacinE428" hidden="1">[45]Segmentación!#REF!</definedName>
    <definedName name="IQRSegmentacinE429" localSheetId="4" hidden="1">[44]Segmentación!#REF!</definedName>
    <definedName name="IQRSegmentacinE429" hidden="1">[45]Segmentación!#REF!</definedName>
    <definedName name="IQRSegmentacinE430" localSheetId="4" hidden="1">[44]Segmentación!#REF!</definedName>
    <definedName name="IQRSegmentacinE430" hidden="1">[45]Segmentación!#REF!</definedName>
    <definedName name="IQRSegmentacinE431" localSheetId="4" hidden="1">[44]Segmentación!#REF!</definedName>
    <definedName name="IQRSegmentacinE431" hidden="1">[45]Segmentación!#REF!</definedName>
    <definedName name="IQRSegmentacinE432" localSheetId="4" hidden="1">[44]Segmentación!#REF!</definedName>
    <definedName name="IQRSegmentacinE432" hidden="1">[45]Segmentación!#REF!</definedName>
    <definedName name="IQRSegmentacinE433" localSheetId="4" hidden="1">[48]Segmentación!$E$434</definedName>
    <definedName name="IQRSegmentacinE433" hidden="1">[49]Segmentación!$E$434</definedName>
    <definedName name="IQRSegmentacinE434" localSheetId="4" hidden="1">[44]Segmentación!#REF!</definedName>
    <definedName name="IQRSegmentacinE434" hidden="1">[45]Segmentación!#REF!</definedName>
    <definedName name="IQRSegmentacinE435" localSheetId="4" hidden="1">[44]Segmentación!#REF!</definedName>
    <definedName name="IQRSegmentacinE435" hidden="1">[45]Segmentación!#REF!</definedName>
    <definedName name="IQRSegmentacinE436" localSheetId="4" hidden="1">[44]Segmentación!#REF!</definedName>
    <definedName name="IQRSegmentacinE436" hidden="1">[45]Segmentación!#REF!</definedName>
    <definedName name="IQRSegmentacinE437" localSheetId="4" hidden="1">[44]Segmentación!#REF!</definedName>
    <definedName name="IQRSegmentacinE437" hidden="1">[45]Segmentación!#REF!</definedName>
    <definedName name="IQRSegmentacinE440" localSheetId="4" hidden="1">[44]Segmentación!#REF!</definedName>
    <definedName name="IQRSegmentacinE440" hidden="1">[45]Segmentación!#REF!</definedName>
    <definedName name="IQRSegmentacinE441" localSheetId="4" hidden="1">[44]Segmentación!#REF!</definedName>
    <definedName name="IQRSegmentacinE441" hidden="1">[45]Segmentación!#REF!</definedName>
    <definedName name="IQRSegmentacinE442" localSheetId="4" hidden="1">[44]Segmentación!#REF!</definedName>
    <definedName name="IQRSegmentacinE442" hidden="1">[45]Segmentación!#REF!</definedName>
    <definedName name="IQRSegmentacinE443" localSheetId="4" hidden="1">[44]Segmentación!#REF!</definedName>
    <definedName name="IQRSegmentacinE443" hidden="1">[45]Segmentación!#REF!</definedName>
    <definedName name="IQRSegmentacinE444" localSheetId="4" hidden="1">[44]Segmentación!#REF!</definedName>
    <definedName name="IQRSegmentacinE444" hidden="1">[45]Segmentación!#REF!</definedName>
    <definedName name="IQRSegmentacinE445" localSheetId="4" hidden="1">[44]Segmentación!#REF!</definedName>
    <definedName name="IQRSegmentacinE445" hidden="1">[45]Segmentación!#REF!</definedName>
    <definedName name="IQRSegmentacinE446" localSheetId="4" hidden="1">[44]Segmentación!#REF!</definedName>
    <definedName name="IQRSegmentacinE446" hidden="1">[45]Segmentación!#REF!</definedName>
    <definedName name="IQRSegmentacinE447" localSheetId="4" hidden="1">[44]Segmentación!#REF!</definedName>
    <definedName name="IQRSegmentacinE447" hidden="1">[45]Segmentación!#REF!</definedName>
    <definedName name="IQRSegmentacinE448" localSheetId="4" hidden="1">[44]Segmentación!#REF!</definedName>
    <definedName name="IQRSegmentacinE448" hidden="1">[45]Segmentación!#REF!</definedName>
    <definedName name="IQRSegmentacinE449" localSheetId="4" hidden="1">[44]Segmentación!#REF!</definedName>
    <definedName name="IQRSegmentacinE449" hidden="1">[45]Segmentación!#REF!</definedName>
    <definedName name="IQRSegmentacinE450" localSheetId="4" hidden="1">[44]Segmentación!#REF!</definedName>
    <definedName name="IQRSegmentacinE450" hidden="1">[45]Segmentación!#REF!</definedName>
    <definedName name="IQRSegmentacinE453" localSheetId="4" hidden="1">[44]Segmentación!#REF!</definedName>
    <definedName name="IQRSegmentacinE453" hidden="1">[45]Segmentación!#REF!</definedName>
    <definedName name="IQRSegmentacinE454" localSheetId="4" hidden="1">[44]Segmentación!#REF!</definedName>
    <definedName name="IQRSegmentacinE454" hidden="1">[45]Segmentación!#REF!</definedName>
    <definedName name="IQRSegmentacinE455" localSheetId="4" hidden="1">[44]Segmentación!#REF!</definedName>
    <definedName name="IQRSegmentacinE455" hidden="1">[45]Segmentación!#REF!</definedName>
    <definedName name="IQRSegmentacinE456" localSheetId="4" hidden="1">[44]Segmentación!#REF!</definedName>
    <definedName name="IQRSegmentacinE456" hidden="1">[45]Segmentación!#REF!</definedName>
    <definedName name="IQRSegmentacinE457" localSheetId="4" hidden="1">[44]Segmentación!#REF!</definedName>
    <definedName name="IQRSegmentacinE457" hidden="1">[45]Segmentación!#REF!</definedName>
    <definedName name="IQRSegmentacinE458" localSheetId="4" hidden="1">[44]Segmentación!#REF!</definedName>
    <definedName name="IQRSegmentacinE458" hidden="1">[45]Segmentación!#REF!</definedName>
    <definedName name="IQRSegmentacinE459" localSheetId="4" hidden="1">[44]Segmentación!#REF!</definedName>
    <definedName name="IQRSegmentacinE459" hidden="1">[45]Segmentación!#REF!</definedName>
    <definedName name="IQRSegmentacinE460" localSheetId="4" hidden="1">[44]Segmentación!#REF!</definedName>
    <definedName name="IQRSegmentacinE460" hidden="1">[45]Segmentación!#REF!</definedName>
    <definedName name="IQRSegmentacinE461" localSheetId="4" hidden="1">[44]Segmentación!#REF!</definedName>
    <definedName name="IQRSegmentacinE461" hidden="1">[45]Segmentación!#REF!</definedName>
    <definedName name="IQRSegmentacinE462" localSheetId="4" hidden="1">[44]Segmentación!#REF!</definedName>
    <definedName name="IQRSegmentacinE462" hidden="1">[45]Segmentación!#REF!</definedName>
    <definedName name="IQRSegmentacinE463" localSheetId="4" hidden="1">[44]Segmentación!#REF!</definedName>
    <definedName name="IQRSegmentacinE463" hidden="1">[45]Segmentación!#REF!</definedName>
    <definedName name="IQRSegmentacinE464" localSheetId="4" hidden="1">[44]Segmentación!#REF!</definedName>
    <definedName name="IQRSegmentacinE464" hidden="1">[45]Segmentación!#REF!</definedName>
    <definedName name="IQRSegmentacinE466" localSheetId="4" hidden="1">[44]Segmentación!#REF!</definedName>
    <definedName name="IQRSegmentacinE466" hidden="1">[45]Segmentación!#REF!</definedName>
    <definedName name="IQRSegmentacinE467" localSheetId="4" hidden="1">[44]Segmentación!#REF!</definedName>
    <definedName name="IQRSegmentacinE467" hidden="1">[45]Segmentación!#REF!</definedName>
    <definedName name="IQRSegmentacinE468" localSheetId="4" hidden="1">[44]Segmentación!#REF!</definedName>
    <definedName name="IQRSegmentacinE468" hidden="1">[45]Segmentación!#REF!</definedName>
    <definedName name="IQRSegmentacinE469" localSheetId="4" hidden="1">[44]Segmentación!#REF!</definedName>
    <definedName name="IQRSegmentacinE469" hidden="1">[45]Segmentación!#REF!</definedName>
    <definedName name="IQRSegmentacinE470" localSheetId="4" hidden="1">[44]Segmentación!#REF!</definedName>
    <definedName name="IQRSegmentacinE470" hidden="1">[45]Segmentación!#REF!</definedName>
    <definedName name="IQRSegmentacinE471" localSheetId="4" hidden="1">[44]Segmentación!#REF!</definedName>
    <definedName name="IQRSegmentacinE471" hidden="1">[45]Segmentación!#REF!</definedName>
    <definedName name="IQRSegmentacinE472" localSheetId="4" hidden="1">[48]Segmentación!$E$473:$E$479</definedName>
    <definedName name="IQRSegmentacinE472" hidden="1">[49]Segmentación!$E$473:$E$479</definedName>
    <definedName name="IQRSegmentacinE473" localSheetId="4" hidden="1">[44]Segmentación!#REF!</definedName>
    <definedName name="IQRSegmentacinE473" hidden="1">[45]Segmentación!#REF!</definedName>
    <definedName name="IQRSegmentacinE474" localSheetId="4" hidden="1">[44]Segmentación!#REF!</definedName>
    <definedName name="IQRSegmentacinE474" hidden="1">[45]Segmentación!#REF!</definedName>
    <definedName name="IQRSegmentacinE475" localSheetId="4" hidden="1">[44]Segmentación!#REF!</definedName>
    <definedName name="IQRSegmentacinE475" hidden="1">[45]Segmentación!#REF!</definedName>
    <definedName name="IQRSegmentacinE476" localSheetId="4" hidden="1">[44]Segmentación!#REF!</definedName>
    <definedName name="IQRSegmentacinE476" hidden="1">[45]Segmentación!#REF!</definedName>
    <definedName name="IQRSegmentacinE477" localSheetId="4" hidden="1">[44]Segmentación!#REF!</definedName>
    <definedName name="IQRSegmentacinE477" hidden="1">[45]Segmentación!#REF!</definedName>
    <definedName name="IQRSegmentacinE478" localSheetId="4" hidden="1">[44]Segmentación!#REF!</definedName>
    <definedName name="IQRSegmentacinE478" hidden="1">[45]Segmentación!#REF!</definedName>
    <definedName name="IQRSegmentacinE479" localSheetId="4" hidden="1">[44]Segmentación!#REF!</definedName>
    <definedName name="IQRSegmentacinE479" hidden="1">[45]Segmentación!#REF!</definedName>
    <definedName name="IQRSegmentacinE48" localSheetId="4" hidden="1">[40]Segmentación!$E$49</definedName>
    <definedName name="IQRSegmentacinE48" hidden="1">[41]Segmentación!$E$49</definedName>
    <definedName name="IQRSegmentacinE480" localSheetId="4" hidden="1">[44]Segmentación!#REF!</definedName>
    <definedName name="IQRSegmentacinE480" hidden="1">[45]Segmentación!#REF!</definedName>
    <definedName name="IQRSegmentacinE481" localSheetId="4" hidden="1">[44]Segmentación!#REF!</definedName>
    <definedName name="IQRSegmentacinE481" hidden="1">[45]Segmentación!#REF!</definedName>
    <definedName name="IQRSegmentacinE482" localSheetId="4" hidden="1">[44]Segmentación!#REF!</definedName>
    <definedName name="IQRSegmentacinE482" hidden="1">[45]Segmentación!#REF!</definedName>
    <definedName name="IQRSegmentacinE483" localSheetId="4" hidden="1">[44]Segmentación!#REF!</definedName>
    <definedName name="IQRSegmentacinE483" hidden="1">[45]Segmentación!#REF!</definedName>
    <definedName name="IQRSegmentacinE484" localSheetId="4" hidden="1">[44]Segmentación!#REF!</definedName>
    <definedName name="IQRSegmentacinE484" hidden="1">[45]Segmentación!#REF!</definedName>
    <definedName name="IQRSegmentacinE485" localSheetId="4" hidden="1">[48]Segmentación!$E$486:$E$492</definedName>
    <definedName name="IQRSegmentacinE485" hidden="1">[49]Segmentación!$E$486:$E$492</definedName>
    <definedName name="IQRSegmentacinE486" localSheetId="4" hidden="1">[44]Segmentación!#REF!</definedName>
    <definedName name="IQRSegmentacinE486" hidden="1">[45]Segmentación!#REF!</definedName>
    <definedName name="IQRSegmentacinE487" localSheetId="4" hidden="1">[44]Segmentación!#REF!</definedName>
    <definedName name="IQRSegmentacinE487" hidden="1">[45]Segmentación!#REF!</definedName>
    <definedName name="IQRSegmentacinE488" localSheetId="4" hidden="1">[44]Segmentación!#REF!</definedName>
    <definedName name="IQRSegmentacinE488" hidden="1">[45]Segmentación!#REF!</definedName>
    <definedName name="IQRSegmentacinE489" localSheetId="4" hidden="1">[44]Segmentación!#REF!</definedName>
    <definedName name="IQRSegmentacinE489" hidden="1">[45]Segmentación!#REF!</definedName>
    <definedName name="IQRSegmentacinE492" localSheetId="4" hidden="1">[44]Segmentación!#REF!</definedName>
    <definedName name="IQRSegmentacinE492" hidden="1">[45]Segmentación!#REF!</definedName>
    <definedName name="IQRSegmentacinE493" localSheetId="4" hidden="1">[44]Segmentación!#REF!</definedName>
    <definedName name="IQRSegmentacinE493" hidden="1">[45]Segmentación!#REF!</definedName>
    <definedName name="IQRSegmentacinE494" localSheetId="4" hidden="1">[44]Segmentación!#REF!</definedName>
    <definedName name="IQRSegmentacinE494" hidden="1">[45]Segmentación!#REF!</definedName>
    <definedName name="IQRSegmentacinE495" localSheetId="4" hidden="1">[44]Segmentación!#REF!</definedName>
    <definedName name="IQRSegmentacinE495" hidden="1">[45]Segmentación!#REF!</definedName>
    <definedName name="IQRSegmentacinE496" localSheetId="4" hidden="1">[44]Segmentación!#REF!</definedName>
    <definedName name="IQRSegmentacinE496" hidden="1">[45]Segmentación!#REF!</definedName>
    <definedName name="IQRSegmentacinE497" localSheetId="4" hidden="1">[44]Segmentación!#REF!</definedName>
    <definedName name="IQRSegmentacinE497" hidden="1">[45]Segmentación!#REF!</definedName>
    <definedName name="IQRSegmentacinE498" localSheetId="4" hidden="1">[44]Segmentación!#REF!</definedName>
    <definedName name="IQRSegmentacinE498" hidden="1">[45]Segmentación!#REF!</definedName>
    <definedName name="IQRSegmentacinE499" localSheetId="4" hidden="1">[44]Segmentación!#REF!</definedName>
    <definedName name="IQRSegmentacinE499" hidden="1">[45]Segmentación!#REF!</definedName>
    <definedName name="IQRSegmentacinE50" localSheetId="4" hidden="1">[46]Segmentación!$E$51</definedName>
    <definedName name="IQRSegmentacinE50" hidden="1">[47]Segmentación!$E$51</definedName>
    <definedName name="IQRSegmentacinE500" localSheetId="4" hidden="1">[44]Segmentación!#REF!</definedName>
    <definedName name="IQRSegmentacinE500" hidden="1">[45]Segmentación!#REF!</definedName>
    <definedName name="IQRSegmentacinE501" localSheetId="4" hidden="1">[44]Segmentación!#REF!</definedName>
    <definedName name="IQRSegmentacinE501" hidden="1">[45]Segmentación!#REF!</definedName>
    <definedName name="IQRSegmentacinE502" localSheetId="4" hidden="1">[44]Segmentación!#REF!</definedName>
    <definedName name="IQRSegmentacinE502" hidden="1">[45]Segmentación!#REF!</definedName>
    <definedName name="IQRSegmentacinE505" localSheetId="4" hidden="1">[44]Segmentación!#REF!</definedName>
    <definedName name="IQRSegmentacinE505" hidden="1">[45]Segmentación!#REF!</definedName>
    <definedName name="IQRSegmentacinE506" localSheetId="4" hidden="1">[44]Segmentación!#REF!</definedName>
    <definedName name="IQRSegmentacinE506" hidden="1">[45]Segmentación!#REF!</definedName>
    <definedName name="IQRSegmentacinE507" localSheetId="4" hidden="1">[44]Segmentación!#REF!</definedName>
    <definedName name="IQRSegmentacinE507" hidden="1">[45]Segmentación!#REF!</definedName>
    <definedName name="IQRSegmentacinE508" localSheetId="4" hidden="1">[44]Segmentación!#REF!</definedName>
    <definedName name="IQRSegmentacinE508" hidden="1">[45]Segmentación!#REF!</definedName>
    <definedName name="IQRSegmentacinE509" localSheetId="4" hidden="1">[44]Segmentación!#REF!</definedName>
    <definedName name="IQRSegmentacinE509" hidden="1">[45]Segmentación!#REF!</definedName>
    <definedName name="IQRSegmentacinE510" localSheetId="4" hidden="1">[44]Segmentación!#REF!</definedName>
    <definedName name="IQRSegmentacinE510" hidden="1">[45]Segmentación!#REF!</definedName>
    <definedName name="IQRSegmentacinE511" localSheetId="4" hidden="1">[44]Segmentación!#REF!</definedName>
    <definedName name="IQRSegmentacinE511" hidden="1">[45]Segmentación!#REF!</definedName>
    <definedName name="IQRSegmentacinE512" localSheetId="4" hidden="1">[44]Segmentación!#REF!</definedName>
    <definedName name="IQRSegmentacinE512" hidden="1">[45]Segmentación!#REF!</definedName>
    <definedName name="IQRSegmentacinE513" localSheetId="4" hidden="1">[48]Segmentación!$E$514:$E$520</definedName>
    <definedName name="IQRSegmentacinE513" hidden="1">[49]Segmentación!$E$514:$E$520</definedName>
    <definedName name="IQRSegmentacinE514" localSheetId="4" hidden="1">[44]Segmentación!#REF!</definedName>
    <definedName name="IQRSegmentacinE514" hidden="1">[45]Segmentación!#REF!</definedName>
    <definedName name="IQRSegmentacinE515" localSheetId="4" hidden="1">[44]Segmentación!#REF!</definedName>
    <definedName name="IQRSegmentacinE515" hidden="1">[45]Segmentación!#REF!</definedName>
    <definedName name="IQRSegmentacinE518" localSheetId="4" hidden="1">[44]Segmentación!#REF!</definedName>
    <definedName name="IQRSegmentacinE518" hidden="1">[45]Segmentación!#REF!</definedName>
    <definedName name="IQRSegmentacinE519" localSheetId="4" hidden="1">[44]Segmentación!#REF!</definedName>
    <definedName name="IQRSegmentacinE519" hidden="1">[45]Segmentación!#REF!</definedName>
    <definedName name="IQRSegmentacinE520" localSheetId="4" hidden="1">[44]Segmentación!#REF!</definedName>
    <definedName name="IQRSegmentacinE520" hidden="1">[45]Segmentación!#REF!</definedName>
    <definedName name="IQRSegmentacinE521" localSheetId="4" hidden="1">[44]Segmentación!#REF!</definedName>
    <definedName name="IQRSegmentacinE521" hidden="1">[45]Segmentación!#REF!</definedName>
    <definedName name="IQRSegmentacinE522" localSheetId="4" hidden="1">[44]Segmentación!#REF!</definedName>
    <definedName name="IQRSegmentacinE522" hidden="1">[45]Segmentación!#REF!</definedName>
    <definedName name="IQRSegmentacinE523" localSheetId="4" hidden="1">[44]Segmentación!#REF!</definedName>
    <definedName name="IQRSegmentacinE523" hidden="1">[45]Segmentación!#REF!</definedName>
    <definedName name="IQRSegmentacinE524" localSheetId="4" hidden="1">[44]Segmentación!#REF!</definedName>
    <definedName name="IQRSegmentacinE524" hidden="1">[45]Segmentación!#REF!</definedName>
    <definedName name="IQRSegmentacinE525" localSheetId="4" hidden="1">[44]Segmentación!#REF!</definedName>
    <definedName name="IQRSegmentacinE525" hidden="1">[45]Segmentación!#REF!</definedName>
    <definedName name="IQRSegmentacinE526" localSheetId="4" hidden="1">[48]Segmentación!$E$527</definedName>
    <definedName name="IQRSegmentacinE526" hidden="1">[49]Segmentación!$E$527</definedName>
    <definedName name="IQRSegmentacinE527" localSheetId="4" hidden="1">[44]Segmentación!#REF!</definedName>
    <definedName name="IQRSegmentacinE527" hidden="1">[45]Segmentación!#REF!</definedName>
    <definedName name="IQRSegmentacinE528" localSheetId="4" hidden="1">[44]Segmentación!#REF!</definedName>
    <definedName name="IQRSegmentacinE528" hidden="1">[45]Segmentación!#REF!</definedName>
    <definedName name="IQRSegmentacinE529" localSheetId="4" hidden="1">[44]Segmentación!#REF!</definedName>
    <definedName name="IQRSegmentacinE529" hidden="1">[45]Segmentación!#REF!</definedName>
    <definedName name="IQRSegmentacinE530" localSheetId="4" hidden="1">[44]Segmentación!#REF!</definedName>
    <definedName name="IQRSegmentacinE530" hidden="1">[45]Segmentación!#REF!</definedName>
    <definedName name="IQRSegmentacinE531" localSheetId="4" hidden="1">[44]Segmentación!#REF!</definedName>
    <definedName name="IQRSegmentacinE531" hidden="1">[45]Segmentación!#REF!</definedName>
    <definedName name="IQRSegmentacinE532" localSheetId="4" hidden="1">[44]Segmentación!#REF!</definedName>
    <definedName name="IQRSegmentacinE532" hidden="1">[45]Segmentación!#REF!</definedName>
    <definedName name="IQRSegmentacinE533" localSheetId="4" hidden="1">[44]Segmentación!#REF!</definedName>
    <definedName name="IQRSegmentacinE533" hidden="1">[45]Segmentación!#REF!</definedName>
    <definedName name="IQRSegmentacinE534" localSheetId="4" hidden="1">[44]Segmentación!#REF!</definedName>
    <definedName name="IQRSegmentacinE534" hidden="1">[45]Segmentación!#REF!</definedName>
    <definedName name="IQRSegmentacinE535" localSheetId="4" hidden="1">[44]Segmentación!#REF!</definedName>
    <definedName name="IQRSegmentacinE535" hidden="1">[45]Segmentación!#REF!</definedName>
    <definedName name="IQRSegmentacinE536" localSheetId="4" hidden="1">[44]Segmentación!#REF!</definedName>
    <definedName name="IQRSegmentacinE536" hidden="1">[45]Segmentación!#REF!</definedName>
    <definedName name="IQRSegmentacinE537" localSheetId="4" hidden="1">[44]Segmentación!#REF!</definedName>
    <definedName name="IQRSegmentacinE537" hidden="1">[45]Segmentación!#REF!</definedName>
    <definedName name="IQRSegmentacinE538" localSheetId="4" hidden="1">[44]Segmentación!#REF!</definedName>
    <definedName name="IQRSegmentacinE538" hidden="1">[45]Segmentación!#REF!</definedName>
    <definedName name="IQRSegmentacinE539" localSheetId="4" hidden="1">[48]Segmentación!$E$540:$E$544</definedName>
    <definedName name="IQRSegmentacinE539" hidden="1">[49]Segmentación!$E$540:$E$544</definedName>
    <definedName name="IQRSegmentacinE540" localSheetId="4" hidden="1">[44]Segmentación!#REF!</definedName>
    <definedName name="IQRSegmentacinE540" hidden="1">[45]Segmentación!#REF!</definedName>
    <definedName name="IQRSegmentacinE541" localSheetId="4" hidden="1">[44]Segmentación!#REF!</definedName>
    <definedName name="IQRSegmentacinE541" hidden="1">[45]Segmentación!#REF!</definedName>
    <definedName name="IQRSegmentacinE542" localSheetId="4" hidden="1">[44]Segmentación!#REF!</definedName>
    <definedName name="IQRSegmentacinE542" hidden="1">[45]Segmentación!#REF!</definedName>
    <definedName name="IQRSegmentacinE543" localSheetId="4" hidden="1">[44]Segmentación!#REF!</definedName>
    <definedName name="IQRSegmentacinE543" hidden="1">[45]Segmentación!#REF!</definedName>
    <definedName name="IQRSegmentacinE544" localSheetId="4" hidden="1">[44]Segmentación!#REF!</definedName>
    <definedName name="IQRSegmentacinE544" hidden="1">[45]Segmentación!#REF!</definedName>
    <definedName name="IQRSegmentacinE545" localSheetId="4" hidden="1">[44]Segmentación!#REF!</definedName>
    <definedName name="IQRSegmentacinE545" hidden="1">[45]Segmentación!#REF!</definedName>
    <definedName name="IQRSegmentacinE546" localSheetId="4" hidden="1">[44]Segmentación!#REF!</definedName>
    <definedName name="IQRSegmentacinE546" hidden="1">[45]Segmentación!#REF!</definedName>
    <definedName name="IQRSegmentacinE547" localSheetId="4" hidden="1">[44]Segmentación!#REF!</definedName>
    <definedName name="IQRSegmentacinE547" hidden="1">[45]Segmentación!#REF!</definedName>
    <definedName name="IQRSegmentacinE548" localSheetId="4" hidden="1">[44]Segmentación!#REF!</definedName>
    <definedName name="IQRSegmentacinE548" hidden="1">[45]Segmentación!#REF!</definedName>
    <definedName name="IQRSegmentacinE549" localSheetId="4" hidden="1">[44]Segmentación!#REF!</definedName>
    <definedName name="IQRSegmentacinE549" hidden="1">[45]Segmentación!#REF!</definedName>
    <definedName name="IQRSegmentacinE550" localSheetId="4" hidden="1">[44]Segmentación!#REF!</definedName>
    <definedName name="IQRSegmentacinE550" hidden="1">[45]Segmentación!#REF!</definedName>
    <definedName name="IQRSegmentacinE551" localSheetId="4" hidden="1">[44]Segmentación!#REF!</definedName>
    <definedName name="IQRSegmentacinE551" hidden="1">[45]Segmentación!#REF!</definedName>
    <definedName name="IQRSegmentacinE552" localSheetId="4" hidden="1">[44]Segmentación!#REF!</definedName>
    <definedName name="IQRSegmentacinE552" hidden="1">[45]Segmentación!#REF!</definedName>
    <definedName name="IQRSegmentacinE553" localSheetId="4" hidden="1">[48]Segmentación!$E$554:$E$556</definedName>
    <definedName name="IQRSegmentacinE553" hidden="1">[49]Segmentación!$E$554:$E$556</definedName>
    <definedName name="IQRSegmentacinE554" localSheetId="4" hidden="1">[44]Segmentación!#REF!</definedName>
    <definedName name="IQRSegmentacinE554" hidden="1">[45]Segmentación!#REF!</definedName>
    <definedName name="IQRSegmentacinE555" localSheetId="4" hidden="1">[44]Segmentación!#REF!</definedName>
    <definedName name="IQRSegmentacinE555" hidden="1">[45]Segmentación!#REF!</definedName>
    <definedName name="IQRSegmentacinE556" localSheetId="4" hidden="1">[44]Segmentación!#REF!</definedName>
    <definedName name="IQRSegmentacinE556" hidden="1">[45]Segmentación!#REF!</definedName>
    <definedName name="IQRSegmentacinE558" localSheetId="4" hidden="1">[44]Segmentación!#REF!</definedName>
    <definedName name="IQRSegmentacinE558" hidden="1">[45]Segmentación!#REF!</definedName>
    <definedName name="IQRSegmentacinE564" localSheetId="4" hidden="1">[44]Segmentación!#REF!</definedName>
    <definedName name="IQRSegmentacinE564" hidden="1">[45]Segmentación!#REF!</definedName>
    <definedName name="IQRSegmentacinE566" localSheetId="4" hidden="1">[48]Segmentación!$E$567:$E$573</definedName>
    <definedName name="IQRSegmentacinE566" hidden="1">[49]Segmentación!$E$567:$E$573</definedName>
    <definedName name="IQRSegmentacinE571" localSheetId="4" hidden="1">[44]Segmentación!#REF!</definedName>
    <definedName name="IQRSegmentacinE571" hidden="1">[45]Segmentación!#REF!</definedName>
    <definedName name="IQRSegmentacinE577" localSheetId="4" hidden="1">[44]Segmentación!#REF!</definedName>
    <definedName name="IQRSegmentacinE577" hidden="1">[45]Segmentación!#REF!</definedName>
    <definedName name="IQRSegmentacinE578" localSheetId="4" hidden="1">[48]Segmentación!$E$579:$E$585</definedName>
    <definedName name="IQRSegmentacinE578" hidden="1">[49]Segmentación!$E$579:$E$585</definedName>
    <definedName name="IQRSegmentacinE584" localSheetId="4" hidden="1">[44]Segmentación!#REF!</definedName>
    <definedName name="IQRSegmentacinE584" hidden="1">[45]Segmentación!#REF!</definedName>
    <definedName name="IQRSegmentacinE590" localSheetId="4" hidden="1">[48]Segmentación!$E$591</definedName>
    <definedName name="IQRSegmentacinE590" hidden="1">[49]Segmentación!$E$591</definedName>
    <definedName name="IQRSegmentacinE597" localSheetId="4" hidden="1">[44]Segmentación!#REF!</definedName>
    <definedName name="IQRSegmentacinE597" hidden="1">[45]Segmentación!#REF!</definedName>
    <definedName name="IQRSegmentacinE602" localSheetId="4" hidden="1">[48]Segmentación!$E$603:$E$608</definedName>
    <definedName name="IQRSegmentacinE602" hidden="1">[49]Segmentación!$E$603:$E$608</definedName>
    <definedName name="IQRSegmentacinE603" localSheetId="4" hidden="1">[44]Segmentación!#REF!</definedName>
    <definedName name="IQRSegmentacinE603" hidden="1">[45]Segmentación!#REF!</definedName>
    <definedName name="IQRSegmentacinE609" localSheetId="4" hidden="1">[50]Segmentación!#REF!</definedName>
    <definedName name="IQRSegmentacinE609" hidden="1">[51]Segmentación!#REF!</definedName>
    <definedName name="IQRSegmentacinE61" localSheetId="4" hidden="1">[40]Segmentación!$E$62:$E$66</definedName>
    <definedName name="IQRSegmentacinE61" hidden="1">[41]Segmentación!$E$62:$E$66</definedName>
    <definedName name="IQRSegmentacinE610" localSheetId="4" hidden="1">[44]Segmentación!#REF!</definedName>
    <definedName name="IQRSegmentacinE610" hidden="1">[45]Segmentación!#REF!</definedName>
    <definedName name="IQRSegmentacinE614" localSheetId="4" hidden="1">[44]Segmentación!#REF!</definedName>
    <definedName name="IQRSegmentacinE614" hidden="1">[45]Segmentación!#REF!</definedName>
    <definedName name="IQRSegmentacinE616" localSheetId="4" hidden="1">[44]Segmentación!#REF!</definedName>
    <definedName name="IQRSegmentacinE616" hidden="1">[45]Segmentación!#REF!</definedName>
    <definedName name="IQRSegmentacinE622" localSheetId="4" hidden="1">[50]Segmentación!#REF!</definedName>
    <definedName name="IQRSegmentacinE622" hidden="1">[51]Segmentación!#REF!</definedName>
    <definedName name="IQRSegmentacinE623" localSheetId="4" hidden="1">[44]Segmentación!#REF!</definedName>
    <definedName name="IQRSegmentacinE623" hidden="1">[45]Segmentación!#REF!</definedName>
    <definedName name="IQRSegmentacinE625" localSheetId="4" hidden="1">[50]Segmentación!#REF!</definedName>
    <definedName name="IQRSegmentacinE625" hidden="1">[51]Segmentación!#REF!</definedName>
    <definedName name="IQRSegmentacinE626" localSheetId="4" hidden="1">[48]Segmentación!$E$627</definedName>
    <definedName name="IQRSegmentacinE626" hidden="1">[49]Segmentación!$E$627</definedName>
    <definedName name="IQRSegmentacinE629" localSheetId="4" hidden="1">[44]Segmentación!#REF!</definedName>
    <definedName name="IQRSegmentacinE629" hidden="1">[45]Segmentación!#REF!</definedName>
    <definedName name="IQRSegmentacinE63" localSheetId="4" hidden="1">[46]Segmentación!$E$64:$E$70</definedName>
    <definedName name="IQRSegmentacinE63" hidden="1">[47]Segmentación!$E$64:$E$70</definedName>
    <definedName name="IQRSegmentacinE634" localSheetId="4" hidden="1">[50]Segmentación!#REF!</definedName>
    <definedName name="IQRSegmentacinE634" hidden="1">[51]Segmentación!#REF!</definedName>
    <definedName name="IQRSegmentacinE636" localSheetId="4" hidden="1">[44]Segmentación!#REF!</definedName>
    <definedName name="IQRSegmentacinE636" hidden="1">[45]Segmentación!#REF!</definedName>
    <definedName name="IQRSegmentacinE638" localSheetId="4" hidden="1">[48]Segmentación!$E$639:$E$645</definedName>
    <definedName name="IQRSegmentacinE638" hidden="1">[49]Segmentación!$E$639:$E$645</definedName>
    <definedName name="IQRSegmentacinE642" localSheetId="4" hidden="1">[44]Segmentación!#REF!</definedName>
    <definedName name="IQRSegmentacinE642" hidden="1">[45]Segmentación!#REF!</definedName>
    <definedName name="IQRSegmentacinE649" localSheetId="4" hidden="1">[44]Segmentación!#REF!</definedName>
    <definedName name="IQRSegmentacinE649" hidden="1">[45]Segmentación!#REF!</definedName>
    <definedName name="IQRSegmentacinE650" localSheetId="4" hidden="1">[48]Segmentación!$E$651:$E$657</definedName>
    <definedName name="IQRSegmentacinE650" hidden="1">[49]Segmentación!$E$651:$E$657</definedName>
    <definedName name="IQRSegmentacinE655" localSheetId="4" hidden="1">[44]Segmentación!#REF!</definedName>
    <definedName name="IQRSegmentacinE655" hidden="1">[45]Segmentación!#REF!</definedName>
    <definedName name="IQRSegmentacinE657" localSheetId="4" hidden="1">[50]Segmentación!#REF!</definedName>
    <definedName name="IQRSegmentacinE657" hidden="1">[51]Segmentación!#REF!</definedName>
    <definedName name="IQRSegmentacinE662" localSheetId="4" hidden="1">[48]Segmentación!$E$663:$E$668</definedName>
    <definedName name="IQRSegmentacinE662" hidden="1">[49]Segmentación!$E$663:$E$668</definedName>
    <definedName name="IQRSegmentacinE668" localSheetId="4" hidden="1">[44]Segmentación!#REF!</definedName>
    <definedName name="IQRSegmentacinE668" hidden="1">[45]Segmentación!#REF!</definedName>
    <definedName name="IQRSegmentacinE670" localSheetId="4" hidden="1">[50]Segmentación!#REF!</definedName>
    <definedName name="IQRSegmentacinE670" hidden="1">[51]Segmentación!#REF!</definedName>
    <definedName name="IQRSegmentacinE673" localSheetId="4" hidden="1">[50]Segmentación!#REF!</definedName>
    <definedName name="IQRSegmentacinE673" hidden="1">[51]Segmentación!#REF!</definedName>
    <definedName name="IQRSegmentacinE674" localSheetId="4" hidden="1">[48]Segmentación!$E$675:$E$678</definedName>
    <definedName name="IQRSegmentacinE674" hidden="1">[49]Segmentación!$E$675:$E$678</definedName>
    <definedName name="IQRSegmentacinE675" localSheetId="4" hidden="1">[44]Segmentación!#REF!</definedName>
    <definedName name="IQRSegmentacinE675" hidden="1">[45]Segmentación!#REF!</definedName>
    <definedName name="IQRSegmentacinE681" localSheetId="4" hidden="1">[44]Segmentación!#REF!</definedName>
    <definedName name="IQRSegmentacinE681" hidden="1">[45]Segmentación!#REF!</definedName>
    <definedName name="IQRSegmentacinE686" localSheetId="4" hidden="1">[48]Segmentación!$E$687:$E$689</definedName>
    <definedName name="IQRSegmentacinE686" hidden="1">[49]Segmentación!$E$687:$E$689</definedName>
    <definedName name="IQRSegmentacinE688" localSheetId="4" hidden="1">[44]Segmentación!#REF!</definedName>
    <definedName name="IQRSegmentacinE688" hidden="1">[45]Segmentación!#REF!</definedName>
    <definedName name="IQRSegmentacinE694" localSheetId="4" hidden="1">[44]Segmentación!#REF!</definedName>
    <definedName name="IQRSegmentacinE694" hidden="1">[45]Segmentación!#REF!</definedName>
    <definedName name="IQRSegmentacinE698" localSheetId="4" hidden="1">[48]Segmentación!$E$699:$E$704</definedName>
    <definedName name="IQRSegmentacinE698" hidden="1">[49]Segmentación!$E$699:$E$704</definedName>
    <definedName name="IQRSegmentacinE709" localSheetId="4" hidden="1">[50]Segmentación!#REF!</definedName>
    <definedName name="IQRSegmentacinE709" hidden="1">[51]Segmentación!#REF!</definedName>
    <definedName name="IQRSegmentacinE710" localSheetId="4" hidden="1">[48]Segmentación!$E$711:$E$716</definedName>
    <definedName name="IQRSegmentacinE710" hidden="1">[49]Segmentación!$E$711:$E$716</definedName>
    <definedName name="IQRSegmentacinE722" localSheetId="4" hidden="1">[48]Segmentación!$E$723:$E$729</definedName>
    <definedName name="IQRSegmentacinE722" hidden="1">[49]Segmentación!$E$723:$E$729</definedName>
    <definedName name="IQRSegmentacinE734" localSheetId="4" hidden="1">[48]Segmentación!$E$735:$E$740</definedName>
    <definedName name="IQRSegmentacinE734" hidden="1">[49]Segmentación!$E$735:$E$740</definedName>
    <definedName name="IQRSegmentacinE74" localSheetId="4" hidden="1">[40]Segmentación!$E$75:$E$81</definedName>
    <definedName name="IQRSegmentacinE74" hidden="1">[41]Segmentación!$E$75:$E$81</definedName>
    <definedName name="IQRSegmentacinE746" localSheetId="4" hidden="1">[48]Segmentación!$E$747:$E$749</definedName>
    <definedName name="IQRSegmentacinE746" hidden="1">[49]Segmentación!$E$747:$E$749</definedName>
    <definedName name="IQRSegmentacinE758" localSheetId="4" hidden="1">[48]Segmentación!$E$759:$E$765</definedName>
    <definedName name="IQRSegmentacinE758" hidden="1">[49]Segmentación!$E$759:$E$765</definedName>
    <definedName name="IQRSegmentacinE770" localSheetId="4" hidden="1">[48]Segmentación!$E$771</definedName>
    <definedName name="IQRSegmentacinE770" hidden="1">[49]Segmentación!$E$771</definedName>
    <definedName name="IQRSegmentacinE782" localSheetId="4" hidden="1">[48]Segmentación!$E$783:$E$789</definedName>
    <definedName name="IQRSegmentacinE782" hidden="1">[49]Segmentación!$E$783:$E$789</definedName>
    <definedName name="IQRSegmentacinE87" localSheetId="4" hidden="1">[40]Segmentación!$E$88:$E$90</definedName>
    <definedName name="IQRSegmentacinE87" hidden="1">[41]Segmentación!$E$88:$E$90</definedName>
    <definedName name="IQRSegmentacinI100" localSheetId="4" hidden="1">[44]Segmentación!#REF!</definedName>
    <definedName name="IQRSegmentacinI100" hidden="1">[45]Segmentación!#REF!</definedName>
    <definedName name="IQRSegmentacinI101" localSheetId="4" hidden="1">[44]Segmentación!#REF!</definedName>
    <definedName name="IQRSegmentacinI101" hidden="1">[45]Segmentación!#REF!</definedName>
    <definedName name="IQRSegmentacinI102" localSheetId="4" hidden="1">[46]Segmentación!$I$103:$I$109</definedName>
    <definedName name="IQRSegmentacinI102" hidden="1">[47]Segmentación!$I$103:$I$109</definedName>
    <definedName name="IQRSegmentacinI103" localSheetId="4" hidden="1">[44]Segmentación!#REF!</definedName>
    <definedName name="IQRSegmentacinI103" hidden="1">[45]Segmentación!#REF!</definedName>
    <definedName name="IQRSegmentacinI109" localSheetId="4" hidden="1">[44]Segmentación!#REF!</definedName>
    <definedName name="IQRSegmentacinI109" hidden="1">[45]Segmentación!#REF!</definedName>
    <definedName name="IQRSegmentacinI110" localSheetId="4" hidden="1">[44]Segmentación!#REF!</definedName>
    <definedName name="IQRSegmentacinI110" hidden="1">[45]Segmentación!#REF!</definedName>
    <definedName name="IQRSegmentacinI111" localSheetId="4" hidden="1">[44]Segmentación!#REF!</definedName>
    <definedName name="IQRSegmentacinI111" hidden="1">[45]Segmentación!#REF!</definedName>
    <definedName name="IQRSegmentacinI112" localSheetId="4" hidden="1">[44]Segmentación!#REF!</definedName>
    <definedName name="IQRSegmentacinI112" hidden="1">[45]Segmentación!#REF!</definedName>
    <definedName name="IQRSegmentacinI113" localSheetId="4" hidden="1">[44]Segmentación!#REF!</definedName>
    <definedName name="IQRSegmentacinI113" hidden="1">[45]Segmentación!#REF!</definedName>
    <definedName name="IQRSegmentacinI114" localSheetId="4" hidden="1">[44]Segmentación!#REF!</definedName>
    <definedName name="IQRSegmentacinI114" hidden="1">[45]Segmentación!#REF!</definedName>
    <definedName name="IQRSegmentacinI115" localSheetId="4" hidden="1">[46]Segmentación!$I$116:$I$117</definedName>
    <definedName name="IQRSegmentacinI115" hidden="1">[47]Segmentación!$I$116:$I$117</definedName>
    <definedName name="IQRSegmentacinI116" localSheetId="4" hidden="1">[44]Segmentación!#REF!</definedName>
    <definedName name="IQRSegmentacinI116" hidden="1">[45]Segmentación!#REF!</definedName>
    <definedName name="IQRSegmentacinI117" localSheetId="4" hidden="1">[44]Segmentación!#REF!</definedName>
    <definedName name="IQRSegmentacinI117" hidden="1">[45]Segmentación!#REF!</definedName>
    <definedName name="IQRSegmentacinI119" localSheetId="4" hidden="1">[44]Segmentación!#REF!</definedName>
    <definedName name="IQRSegmentacinI119" hidden="1">[45]Segmentación!#REF!</definedName>
    <definedName name="IQRSegmentacinI125" localSheetId="4" hidden="1">[44]Segmentación!#REF!</definedName>
    <definedName name="IQRSegmentacinI125" hidden="1">[45]Segmentación!#REF!</definedName>
    <definedName name="IQRSegmentacinI126" localSheetId="4" hidden="1">[44]Segmentación!#REF!</definedName>
    <definedName name="IQRSegmentacinI126" hidden="1">[45]Segmentación!#REF!</definedName>
    <definedName name="IQRSegmentacinI127" localSheetId="4" hidden="1">[44]Segmentación!#REF!</definedName>
    <definedName name="IQRSegmentacinI127" hidden="1">[45]Segmentación!#REF!</definedName>
    <definedName name="IQRSegmentacinI128" localSheetId="4" hidden="1">[46]Segmentación!$I$129:$I$135</definedName>
    <definedName name="IQRSegmentacinI128" hidden="1">[47]Segmentación!$I$129:$I$135</definedName>
    <definedName name="IQRSegmentacinI167" localSheetId="4" hidden="1">[46]Segmentación!$I$168:$I$174</definedName>
    <definedName name="IQRSegmentacinI167" hidden="1">[47]Segmentación!$I$168:$I$174</definedName>
    <definedName name="IQRSegmentacinI180" localSheetId="4" hidden="1">[46]Segmentación!$I$181:$I$187</definedName>
    <definedName name="IQRSegmentacinI180" hidden="1">[47]Segmentación!$I$181:$I$187</definedName>
    <definedName name="IQRSegmentacinI193" localSheetId="4" hidden="1">[46]Segmentación!$I$194:$I$200</definedName>
    <definedName name="IQRSegmentacinI193" hidden="1">[47]Segmentación!$I$194:$I$200</definedName>
    <definedName name="IQRSegmentacinI219" localSheetId="4" hidden="1">[46]Segmentación!$I$220:$I$226</definedName>
    <definedName name="IQRSegmentacinI219" hidden="1">[47]Segmentación!$I$220:$I$226</definedName>
    <definedName name="IQRSegmentacinI232" localSheetId="4" hidden="1">[46]Segmentación!$I$233:$I$236</definedName>
    <definedName name="IQRSegmentacinI232" hidden="1">[47]Segmentación!$I$233:$I$236</definedName>
    <definedName name="IQRSegmentacinI245" localSheetId="4" hidden="1">[46]Segmentación!$I$246</definedName>
    <definedName name="IQRSegmentacinI245" hidden="1">[47]Segmentación!$I$246</definedName>
    <definedName name="IQRSegmentacinI271" localSheetId="4" hidden="1">[46]Segmentación!$I$272:$I$276</definedName>
    <definedName name="IQRSegmentacinI271" hidden="1">[47]Segmentación!$I$272:$I$276</definedName>
    <definedName name="IQRSegmentacinI28" localSheetId="4" hidden="1">[52]Segmentación!$I$29:$I$35</definedName>
    <definedName name="IQRSegmentacinI28" hidden="1">[53]Segmentación!$I$29:$I$35</definedName>
    <definedName name="IQRSegmentacinI284" localSheetId="4" hidden="1">[46]Segmentación!$I$285</definedName>
    <definedName name="IQRSegmentacinI284" hidden="1">[47]Segmentación!$I$285</definedName>
    <definedName name="IQRSegmentacinI297" localSheetId="4" hidden="1">[46]Segmentación!$I$298:$I$304</definedName>
    <definedName name="IQRSegmentacinI297" hidden="1">[47]Segmentación!$I$298:$I$304</definedName>
    <definedName name="IQRSegmentacinI305" localSheetId="4" hidden="1">[52]Segmentación!#REF!</definedName>
    <definedName name="IQRSegmentacinI305" hidden="1">[53]Segmentación!#REF!</definedName>
    <definedName name="IQRSegmentacinI320" localSheetId="4" hidden="1">[52]Segmentación!#REF!</definedName>
    <definedName name="IQRSegmentacinI320" hidden="1">[53]Segmentación!#REF!</definedName>
    <definedName name="IQRSegmentacinI335" localSheetId="4" hidden="1">[52]Segmentación!#REF!</definedName>
    <definedName name="IQRSegmentacinI335" hidden="1">[53]Segmentación!#REF!</definedName>
    <definedName name="IQRSegmentacinI336" localSheetId="4" hidden="1">[46]Segmentación!$I$337:$I$343</definedName>
    <definedName name="IQRSegmentacinI336" hidden="1">[47]Segmentación!$I$337:$I$343</definedName>
    <definedName name="IQRSegmentacinI350" localSheetId="4" hidden="1">[52]Segmentación!#REF!</definedName>
    <definedName name="IQRSegmentacinI350" hidden="1">[53]Segmentación!#REF!</definedName>
    <definedName name="IQRSegmentacinI359" localSheetId="4" hidden="1">[44]Segmentación!#REF!</definedName>
    <definedName name="IQRSegmentacinI359" hidden="1">[45]Segmentación!#REF!</definedName>
    <definedName name="IQRSegmentacinI360" localSheetId="4" hidden="1">[44]Segmentación!#REF!</definedName>
    <definedName name="IQRSegmentacinI360" hidden="1">[45]Segmentación!#REF!</definedName>
    <definedName name="IQRSegmentacinI361" localSheetId="4" hidden="1">[44]Segmentación!#REF!</definedName>
    <definedName name="IQRSegmentacinI361" hidden="1">[45]Segmentación!#REF!</definedName>
    <definedName name="IQRSegmentacinI362" localSheetId="4" hidden="1">[44]Segmentación!#REF!</definedName>
    <definedName name="IQRSegmentacinI362" hidden="1">[45]Segmentación!#REF!</definedName>
    <definedName name="IQRSegmentacinI365" localSheetId="4" hidden="1">[52]Segmentación!#REF!</definedName>
    <definedName name="IQRSegmentacinI365" hidden="1">[53]Segmentación!#REF!</definedName>
    <definedName name="IQRSegmentacinI375" localSheetId="4" hidden="1">[44]Segmentación!#REF!</definedName>
    <definedName name="IQRSegmentacinI375" hidden="1">[45]Segmentación!#REF!</definedName>
    <definedName name="IQRSegmentacinI376" localSheetId="4" hidden="1">[44]Segmentación!#REF!</definedName>
    <definedName name="IQRSegmentacinI376" hidden="1">[45]Segmentación!#REF!</definedName>
    <definedName name="IQRSegmentacinI377" localSheetId="4" hidden="1">[44]Segmentación!#REF!</definedName>
    <definedName name="IQRSegmentacinI377" hidden="1">[45]Segmentación!#REF!</definedName>
    <definedName name="IQRSegmentacinI378" localSheetId="4" hidden="1">[44]Segmentación!#REF!</definedName>
    <definedName name="IQRSegmentacinI378" hidden="1">[45]Segmentación!#REF!</definedName>
    <definedName name="IQRSegmentacinI379" localSheetId="4" hidden="1">[44]Segmentación!#REF!</definedName>
    <definedName name="IQRSegmentacinI379" hidden="1">[45]Segmentación!#REF!</definedName>
    <definedName name="IQRSegmentacinI380" localSheetId="4" hidden="1">[52]Segmentación!#REF!</definedName>
    <definedName name="IQRSegmentacinI380" hidden="1">[53]Segmentación!#REF!</definedName>
    <definedName name="IQRSegmentacinI392" localSheetId="4" hidden="1">[44]Segmentación!#REF!</definedName>
    <definedName name="IQRSegmentacinI392" hidden="1">[45]Segmentación!#REF!</definedName>
    <definedName name="IQRSegmentacinI393" localSheetId="4" hidden="1">[44]Segmentación!#REF!</definedName>
    <definedName name="IQRSegmentacinI393" hidden="1">[45]Segmentación!#REF!</definedName>
    <definedName name="IQRSegmentacinI394" localSheetId="4" hidden="1">[44]Segmentación!#REF!</definedName>
    <definedName name="IQRSegmentacinI394" hidden="1">[45]Segmentación!#REF!</definedName>
    <definedName name="IQRSegmentacinI395" localSheetId="4" hidden="1">[44]Segmentación!#REF!</definedName>
    <definedName name="IQRSegmentacinI395" hidden="1">[45]Segmentación!#REF!</definedName>
    <definedName name="IQRSegmentacinI396" localSheetId="4" hidden="1">[44]Segmentación!#REF!</definedName>
    <definedName name="IQRSegmentacinI396" hidden="1">[45]Segmentación!#REF!</definedName>
    <definedName name="IQRSegmentacinI407" localSheetId="4" hidden="1">[52]Segmentación!#REF!</definedName>
    <definedName name="IQRSegmentacinI407" hidden="1">[53]Segmentación!#REF!</definedName>
    <definedName name="IQRSegmentacinI408" localSheetId="4" hidden="1">[52]Segmentación!#REF!</definedName>
    <definedName name="IQRSegmentacinI408" hidden="1">[53]Segmentación!#REF!</definedName>
    <definedName name="IQRSegmentacinI409" localSheetId="4" hidden="1">[44]Segmentación!#REF!</definedName>
    <definedName name="IQRSegmentacinI409" hidden="1">[45]Segmentación!#REF!</definedName>
    <definedName name="IQRSegmentacinI410" localSheetId="4" hidden="1">[44]Segmentación!#REF!</definedName>
    <definedName name="IQRSegmentacinI410" hidden="1">[45]Segmentación!#REF!</definedName>
    <definedName name="IQRSegmentacinI411" localSheetId="4" hidden="1">[44]Segmentación!#REF!</definedName>
    <definedName name="IQRSegmentacinI411" hidden="1">[45]Segmentación!#REF!</definedName>
    <definedName name="IQRSegmentacinI412" localSheetId="4" hidden="1">[44]Segmentación!#REF!</definedName>
    <definedName name="IQRSegmentacinI412" hidden="1">[45]Segmentación!#REF!</definedName>
    <definedName name="IQRSegmentacinI413" localSheetId="4" hidden="1">[44]Segmentación!#REF!</definedName>
    <definedName name="IQRSegmentacinI413" hidden="1">[45]Segmentación!#REF!</definedName>
    <definedName name="IQRSegmentacinI422" localSheetId="4" hidden="1">[52]Segmentación!#REF!</definedName>
    <definedName name="IQRSegmentacinI422" hidden="1">[53]Segmentación!#REF!</definedName>
    <definedName name="IQRSegmentacinI425" localSheetId="4" hidden="1">[52]Segmentación!#REF!</definedName>
    <definedName name="IQRSegmentacinI425" hidden="1">[53]Segmentación!#REF!</definedName>
    <definedName name="IQRSegmentacinI426" localSheetId="4" hidden="1">[44]Segmentación!#REF!</definedName>
    <definedName name="IQRSegmentacinI426" hidden="1">[45]Segmentación!#REF!</definedName>
    <definedName name="IQRSegmentacinI427" localSheetId="4" hidden="1">[44]Segmentación!#REF!</definedName>
    <definedName name="IQRSegmentacinI427" hidden="1">[45]Segmentación!#REF!</definedName>
    <definedName name="IQRSegmentacinI428" localSheetId="4" hidden="1">[44]Segmentación!#REF!</definedName>
    <definedName name="IQRSegmentacinI428" hidden="1">[45]Segmentación!#REF!</definedName>
    <definedName name="IQRSegmentacinI429" localSheetId="4" hidden="1">[44]Segmentación!#REF!</definedName>
    <definedName name="IQRSegmentacinI429" hidden="1">[45]Segmentación!#REF!</definedName>
    <definedName name="IQRSegmentacinI430" localSheetId="4" hidden="1">[44]Segmentación!#REF!</definedName>
    <definedName name="IQRSegmentacinI430" hidden="1">[45]Segmentación!#REF!</definedName>
    <definedName name="IQRSegmentacinI440" localSheetId="4" hidden="1">[52]Segmentación!#REF!</definedName>
    <definedName name="IQRSegmentacinI440" hidden="1">[53]Segmentación!#REF!</definedName>
    <definedName name="IQRSegmentacinI443" localSheetId="4" hidden="1">[44]Segmentación!#REF!</definedName>
    <definedName name="IQRSegmentacinI443" hidden="1">[45]Segmentación!#REF!</definedName>
    <definedName name="IQRSegmentacinI444" localSheetId="4" hidden="1">[44]Segmentación!#REF!</definedName>
    <definedName name="IQRSegmentacinI444" hidden="1">[45]Segmentación!#REF!</definedName>
    <definedName name="IQRSegmentacinI445" localSheetId="4" hidden="1">[44]Segmentación!#REF!</definedName>
    <definedName name="IQRSegmentacinI445" hidden="1">[45]Segmentación!#REF!</definedName>
    <definedName name="IQRSegmentacinI446" localSheetId="4" hidden="1">[44]Segmentación!#REF!</definedName>
    <definedName name="IQRSegmentacinI446" hidden="1">[45]Segmentación!#REF!</definedName>
    <definedName name="IQRSegmentacinI447" localSheetId="4" hidden="1">[44]Segmentación!#REF!</definedName>
    <definedName name="IQRSegmentacinI447" hidden="1">[45]Segmentación!#REF!</definedName>
    <definedName name="IQRSegmentacinI455" localSheetId="4" hidden="1">[52]Segmentación!#REF!</definedName>
    <definedName name="IQRSegmentacinI455" hidden="1">[53]Segmentación!#REF!</definedName>
    <definedName name="IQRSegmentacinI460" localSheetId="4" hidden="1">[44]Segmentación!#REF!</definedName>
    <definedName name="IQRSegmentacinI460" hidden="1">[45]Segmentación!#REF!</definedName>
    <definedName name="IQRSegmentacinI461" localSheetId="4" hidden="1">[44]Segmentación!#REF!</definedName>
    <definedName name="IQRSegmentacinI461" hidden="1">[45]Segmentación!#REF!</definedName>
    <definedName name="IQRSegmentacinI462" localSheetId="4" hidden="1">[44]Segmentación!#REF!</definedName>
    <definedName name="IQRSegmentacinI462" hidden="1">[45]Segmentación!#REF!</definedName>
    <definedName name="IQRSegmentacinI463" localSheetId="4" hidden="1">[44]Segmentación!#REF!</definedName>
    <definedName name="IQRSegmentacinI463" hidden="1">[45]Segmentación!#REF!</definedName>
    <definedName name="IQRSegmentacinI464" localSheetId="4" hidden="1">[44]Segmentación!#REF!</definedName>
    <definedName name="IQRSegmentacinI464" hidden="1">[45]Segmentación!#REF!</definedName>
    <definedName name="IQRSegmentacinI470" localSheetId="4" hidden="1">[52]Segmentación!#REF!</definedName>
    <definedName name="IQRSegmentacinI470" hidden="1">[53]Segmentación!#REF!</definedName>
    <definedName name="IQRSegmentacinI477" localSheetId="4" hidden="1">[44]Segmentación!#REF!</definedName>
    <definedName name="IQRSegmentacinI477" hidden="1">[45]Segmentación!#REF!</definedName>
    <definedName name="IQRSegmentacinI478" localSheetId="4" hidden="1">[44]Segmentación!#REF!</definedName>
    <definedName name="IQRSegmentacinI478" hidden="1">[45]Segmentación!#REF!</definedName>
    <definedName name="IQRSegmentacinI479" localSheetId="4" hidden="1">[44]Segmentación!#REF!</definedName>
    <definedName name="IQRSegmentacinI479" hidden="1">[45]Segmentación!#REF!</definedName>
    <definedName name="IQRSegmentacinI480" localSheetId="4" hidden="1">[44]Segmentación!#REF!</definedName>
    <definedName name="IQRSegmentacinI480" hidden="1">[45]Segmentación!#REF!</definedName>
    <definedName name="IQRSegmentacinI481" localSheetId="4" hidden="1">[44]Segmentación!#REF!</definedName>
    <definedName name="IQRSegmentacinI481" hidden="1">[45]Segmentación!#REF!</definedName>
    <definedName name="IQRSegmentacinI485" localSheetId="4" hidden="1">[52]Segmentación!#REF!</definedName>
    <definedName name="IQRSegmentacinI485" hidden="1">[53]Segmentación!#REF!</definedName>
    <definedName name="IQRSegmentacinI497" localSheetId="4" hidden="1">[44]Segmentación!#REF!</definedName>
    <definedName name="IQRSegmentacinI497" hidden="1">[45]Segmentación!#REF!</definedName>
    <definedName name="IQRSegmentacinI498" localSheetId="4" hidden="1">[44]Segmentación!#REF!</definedName>
    <definedName name="IQRSegmentacinI498" hidden="1">[45]Segmentación!#REF!</definedName>
    <definedName name="IQRSegmentacinI50" localSheetId="4" hidden="1">[46]Segmentación!$I$51</definedName>
    <definedName name="IQRSegmentacinI50" hidden="1">[47]Segmentación!$I$51</definedName>
    <definedName name="IQRSegmentacinI500" localSheetId="4" hidden="1">[52]Segmentación!#REF!</definedName>
    <definedName name="IQRSegmentacinI500" hidden="1">[53]Segmentación!#REF!</definedName>
    <definedName name="IQRSegmentacinI514" localSheetId="4" hidden="1">[44]Segmentación!#REF!</definedName>
    <definedName name="IQRSegmentacinI514" hidden="1">[45]Segmentación!#REF!</definedName>
    <definedName name="IQRSegmentacinI515" localSheetId="4" hidden="1">[44]Segmentación!#REF!</definedName>
    <definedName name="IQRSegmentacinI515" hidden="1">[45]Segmentación!#REF!</definedName>
    <definedName name="IQRSegmentacinI63" localSheetId="4" hidden="1">[46]Segmentación!$I$64:$I$70</definedName>
    <definedName name="IQRSegmentacinI63" hidden="1">[47]Segmentación!$I$64:$I$70</definedName>
    <definedName name="IQRSegmentacinI98" localSheetId="4" hidden="1">[44]Segmentación!#REF!</definedName>
    <definedName name="IQRSegmentacinI98" hidden="1">[45]Segmentación!#REF!</definedName>
    <definedName name="IQRSegmentacinI99" localSheetId="4" hidden="1">[44]Segmentación!#REF!</definedName>
    <definedName name="IQRSegmentacinI99" hidden="1">[45]Segmentación!#REF!</definedName>
    <definedName name="IQRSegmentosDistribComp2H9" localSheetId="4" hidden="1">'[54]Segmentos-Distrib. Comp.'!#REF!</definedName>
    <definedName name="IQRSegmentosDistribComp2H9" hidden="1">'[54]Segmentos-Distrib. Comp.'!#REF!</definedName>
    <definedName name="IQRSegmentosDistribComp2I9" localSheetId="4" hidden="1">'[54]Segmentos-Distrib. Comp.'!#REF!</definedName>
    <definedName name="IQRSegmentosDistribComp2I9" hidden="1">'[54]Segmentos-Distrib. Comp.'!#REF!</definedName>
    <definedName name="IQRSegmentosDistribComp2J9" hidden="1">'[54]Segmentos-Distrib. Comp.'!#REF!</definedName>
    <definedName name="IQRSegmentosDistribCompH9" localSheetId="4" hidden="1">#REF!</definedName>
    <definedName name="IQRSegmentosDistribCompH9" hidden="1">#REF!</definedName>
    <definedName name="IQRSegmentosDistribCompI9" localSheetId="4" hidden="1">#REF!</definedName>
    <definedName name="IQRSegmentosDistribCompI9" hidden="1">#REF!</definedName>
    <definedName name="IQRSegmentosDistribCompJ9" localSheetId="4" hidden="1">#REF!</definedName>
    <definedName name="IQRSegmentosDistribCompJ9" hidden="1">#REF!</definedName>
    <definedName name="IQRSegmentosPrefabCompG10" hidden="1">#REF!</definedName>
    <definedName name="IQRSegmentosPrefabCompG9" hidden="1">#REF!</definedName>
    <definedName name="IQRSeleccinComparablesF24" localSheetId="4" hidden="1">'[44]Selección-Comparables'!#REF!</definedName>
    <definedName name="IQRSeleccinComparablesF24" hidden="1">'[45]Selección-Comparables'!#REF!</definedName>
    <definedName name="IQRSeleccinComparablesG10" localSheetId="4" hidden="1">'[44]Selección-Comparables'!#REF!</definedName>
    <definedName name="IQRSeleccinComparablesG10" hidden="1">'[45]Selección-Comparables'!#REF!</definedName>
    <definedName name="IQRSeleccinComparablesH10" localSheetId="4" hidden="1">'[44]Selección-Comparables'!#REF!</definedName>
    <definedName name="IQRSeleccinComparablesH10" hidden="1">'[45]Selección-Comparables'!#REF!</definedName>
    <definedName name="IQRSeleccinComparablesH11" localSheetId="4" hidden="1">'[44]Selección-Comparables'!#REF!</definedName>
    <definedName name="IQRSeleccinComparablesH11" hidden="1">'[45]Selección-Comparables'!#REF!</definedName>
    <definedName name="IQRWACCAnalysisBV10" hidden="1">'[55]WACC Analysis'!$BV$11:$BV$56</definedName>
    <definedName name="IQRWACCAnalysisCD10" hidden="1">'[55]WACC Analysis'!$CD$11:$CD$72</definedName>
    <definedName name="IQRWACCandTICInputsE23" localSheetId="4" hidden="1">'[56]WACC and TIC Inputs'!$E$24:$E$34</definedName>
    <definedName name="IQRWACCandTICInputsE23" hidden="1">'[57]WACC and TIC Inputs'!$E$24:$E$34</definedName>
    <definedName name="Irbe" localSheetId="4" hidden="1">{#N/A,#N/A,FALSE,"Pharm";#N/A,#N/A,FALSE,"WWCM"}</definedName>
    <definedName name="Irbe" hidden="1">{#N/A,#N/A,FALSE,"Pharm";#N/A,#N/A,FALSE,"WWCM"}</definedName>
    <definedName name="IRI_WorkspaceId" hidden="1">"df51169820d6423f814a94491398d26d"</definedName>
    <definedName name="isabella" localSheetId="4" hidden="1">{#N/A,#N/A,FALSE,"Aging Summary";#N/A,#N/A,FALSE,"Ratio Analysis";#N/A,#N/A,FALSE,"Test 120 Day Accts";#N/A,#N/A,FALSE,"Tickmarks"}</definedName>
    <definedName name="isabella" hidden="1">{#N/A,#N/A,FALSE,"Aging Summary";#N/A,#N/A,FALSE,"Ratio Analysis";#N/A,#N/A,FALSE,"Test 120 Day Accts";#N/A,#N/A,FALSE,"Tickmarks"}</definedName>
    <definedName name="IsColHidden" hidden="1">FALSE</definedName>
    <definedName name="IsLTMColHidden" hidden="1">FALSE</definedName>
    <definedName name="IsSecureRevolver" localSheetId="4" hidden="1">#REF!</definedName>
    <definedName name="IsSecureRevolver" hidden="1">#REF!</definedName>
    <definedName name="IsSecureSenior1" localSheetId="4" hidden="1">#REF!</definedName>
    <definedName name="IsSecureSenior1" hidden="1">#REF!</definedName>
    <definedName name="IsSecureSenior2" localSheetId="4" hidden="1">#REF!</definedName>
    <definedName name="IsSecureSenior2" hidden="1">#REF!</definedName>
    <definedName name="IsSecureSenior3" hidden="1">#REF!</definedName>
    <definedName name="IsSecureSenior4" hidden="1">#REF!</definedName>
    <definedName name="IsSecureSenior5" hidden="1">#REF!</definedName>
    <definedName name="IsSecureSenior6" hidden="1">#REF!</definedName>
    <definedName name="IsSecureSenior7" hidden="1">#REF!</definedName>
    <definedName name="iws" localSheetId="4" hidden="1">{#N/A,#N/A,FALSE,"Sheet1"}</definedName>
    <definedName name="iws" hidden="1">{#N/A,#N/A,FALSE,"Sheet1"}</definedName>
    <definedName name="J" hidden="1">[58]XREF!#REF!</definedName>
    <definedName name="Jeanco" localSheetId="4" hidden="1">{#N/A,#N/A,FALSE,"Aging Summary";#N/A,#N/A,FALSE,"Ratio Analysis";#N/A,#N/A,FALSE,"Test 120 Day Accts";#N/A,#N/A,FALSE,"Tickmarks"}</definedName>
    <definedName name="Jeanco" hidden="1">{#N/A,#N/A,FALSE,"Aging Summary";#N/A,#N/A,FALSE,"Ratio Analysis";#N/A,#N/A,FALSE,"Test 120 Day Accts";#N/A,#N/A,FALSE,"Tickmarks"}</definedName>
    <definedName name="JEB" localSheetId="4" hidden="1">{#N/A,#N/A,FALSE,"Aging Summary";#N/A,#N/A,FALSE,"Ratio Analysis";#N/A,#N/A,FALSE,"Test 120 Day Accts";#N/A,#N/A,FALSE,"Tickmarks"}</definedName>
    <definedName name="JEB" hidden="1">{#N/A,#N/A,FALSE,"Aging Summary";#N/A,#N/A,FALSE,"Ratio Analysis";#N/A,#N/A,FALSE,"Test 120 Day Accts";#N/A,#N/A,FALSE,"Tickmarks"}</definedName>
    <definedName name="jefe" localSheetId="4" hidden="1">{#N/A,#N/A,FALSE,"Aging Summary";#N/A,#N/A,FALSE,"Ratio Analysis";#N/A,#N/A,FALSE,"Test 120 Day Accts";#N/A,#N/A,FALSE,"Tickmarks"}</definedName>
    <definedName name="jefe" hidden="1">{#N/A,#N/A,FALSE,"Aging Summary";#N/A,#N/A,FALSE,"Ratio Analysis";#N/A,#N/A,FALSE,"Test 120 Day Accts";#N/A,#N/A,FALSE,"Tickmarks"}</definedName>
    <definedName name="jen" localSheetId="4" hidden="1">{TRUE,TRUE,-1.25,-15.5,456.75,279.75,FALSE,FALSE,TRUE,TRUE,0,1,8,1,4,6,3,4,TRUE,TRUE,3,TRUE,1,TRUE,100,"Swvu.turnover.","ACwvu.turnover.",1,FALSE,FALSE,0.511811023622047,0.511811023622047,0.511811023622047,0.511811023622047,1,"","",FALSE,FALSE,FALSE,FALSE,1,#N/A,1,1,#DIV/0!,FALSE,"Rwvu.turnover.",#N/A,FALSE,FALSE}</definedName>
    <definedName name="jen" hidden="1">{TRUE,TRUE,-1.25,-15.5,456.75,279.75,FALSE,FALSE,TRUE,TRUE,0,1,8,1,4,6,3,4,TRUE,TRUE,3,TRUE,1,TRUE,100,"Swvu.turnover.","ACwvu.turnover.",1,FALSE,FALSE,0.511811023622047,0.511811023622047,0.511811023622047,0.511811023622047,1,"","",FALSE,FALSE,FALSE,FALSE,1,#N/A,1,1,#DIV/0!,FALSE,"Rwvu.turnover.",#N/A,FALSE,FALSE}</definedName>
    <definedName name="jenny" localSheetId="4" hidden="1">{#N/A,#N/A,FALSE,"Aging Summary";#N/A,#N/A,FALSE,"Ratio Analysis";#N/A,#N/A,FALSE,"Test 120 Day Accts";#N/A,#N/A,FALSE,"Tickmarks"}</definedName>
    <definedName name="jenny" hidden="1">{#N/A,#N/A,FALSE,"Aging Summary";#N/A,#N/A,FALSE,"Ratio Analysis";#N/A,#N/A,FALSE,"Test 120 Day Accts";#N/A,#N/A,FALSE,"Tickmarks"}</definedName>
    <definedName name="jhj" localSheetId="4" hidden="1">{#N/A,#N/A,FALSE,"Cash Flow";#N/A,#N/A,FALSE,"scenario 1"}</definedName>
    <definedName name="jhj" hidden="1">{#N/A,#N/A,FALSE,"Cash Flow";#N/A,#N/A,FALSE,"scenario 1"}</definedName>
    <definedName name="jhjh" localSheetId="4" hidden="1">{"'1999'!$A$1:$F$66"}</definedName>
    <definedName name="jhjh" hidden="1">{"'1999'!$A$1:$F$66"}</definedName>
    <definedName name="Jimmy" localSheetId="4" hidden="1">{#N/A,#N/A,FALSE,"Aging Summary";#N/A,#N/A,FALSE,"Ratio Analysis";#N/A,#N/A,FALSE,"Test 120 Day Accts";#N/A,#N/A,FALSE,"Tickmarks"}</definedName>
    <definedName name="Jimmy" hidden="1">{#N/A,#N/A,FALSE,"Aging Summary";#N/A,#N/A,FALSE,"Ratio Analysis";#N/A,#N/A,FALSE,"Test 120 Day Accts";#N/A,#N/A,FALSE,"Tickmarks"}</definedName>
    <definedName name="JJ" localSheetId="4" hidden="1">{#N/A,#N/A,FALSE,"Aging Summary";#N/A,#N/A,FALSE,"Ratio Analysis";#N/A,#N/A,FALSE,"Test 120 Day Accts";#N/A,#N/A,FALSE,"Tickmarks"}</definedName>
    <definedName name="JJ" hidden="1">{#N/A,#N/A,FALSE,"Aging Summary";#N/A,#N/A,FALSE,"Ratio Analysis";#N/A,#N/A,FALSE,"Test 120 Day Accts";#N/A,#N/A,FALSE,"Tickmarks"}</definedName>
    <definedName name="jjh" localSheetId="4" hidden="1">{#N/A,#N/A,FALSE,"BALLANTINE´S ";#N/A,#N/A,FALSE,"FUNDADOR"}</definedName>
    <definedName name="jjh" hidden="1">{#N/A,#N/A,FALSE,"BALLANTINE´S ";#N/A,#N/A,FALSE,"FUNDADOR"}</definedName>
    <definedName name="jjj" localSheetId="4" hidden="1">{#N/A,#N/A,FALSE,"REPORT"}</definedName>
    <definedName name="jjj" hidden="1">{#N/A,#N/A,FALSE,"REPORT"}</definedName>
    <definedName name="jjjjjjjtgggggggggggggg" localSheetId="4" hidden="1">{"'1999'!$A$1:$F$66"}</definedName>
    <definedName name="jjjjjjjtgggggggggggggg" hidden="1">{"'1999'!$A$1:$F$66"}</definedName>
    <definedName name="jk" localSheetId="4" hidden="1">{#N/A,#N/A,FALSE,"Aging Summary";#N/A,#N/A,FALSE,"Ratio Analysis";#N/A,#N/A,FALSE,"Test 120 Day Accts";#N/A,#N/A,FALSE,"Tickmarks"}</definedName>
    <definedName name="jk" hidden="1">{#N/A,#N/A,FALSE,"Aging Summary";#N/A,#N/A,FALSE,"Ratio Analysis";#N/A,#N/A,FALSE,"Test 120 Day Accts";#N/A,#N/A,FALSE,"Tickmarks"}</definedName>
    <definedName name="jkl" localSheetId="4" hidden="1">{#N/A,#N/A,FALSE,"BALLANTINE´S ";#N/A,#N/A,FALSE,"FUNDADOR"}</definedName>
    <definedName name="jkl" hidden="1">{#N/A,#N/A,FALSE,"BALLANTINE´S ";#N/A,#N/A,FALSE,"FUNDADOR"}</definedName>
    <definedName name="jla" hidden="1">2</definedName>
    <definedName name="jlac" hidden="1">2</definedName>
    <definedName name="jlaca" hidden="1">"3QQ9B4SD4J67UG24ATGZZEHPL"</definedName>
    <definedName name="jlgfyy" localSheetId="4" hidden="1">{#N/A,#N/A,FALSE,"BALLANTINE´S ";#N/A,#N/A,FALSE,"FUNDADOR"}</definedName>
    <definedName name="jlgfyy" hidden="1">{#N/A,#N/A,FALSE,"BALLANTINE´S ";#N/A,#N/A,FALSE,"FUNDADOR"}</definedName>
    <definedName name="jm" localSheetId="4" hidden="1">{#N/A,#N/A,FALSE,"BALLANTINE´S ";#N/A,#N/A,FALSE,"FUNDADOR"}</definedName>
    <definedName name="jm" hidden="1">{#N/A,#N/A,FALSE,"BALLANTINE´S ";#N/A,#N/A,FALSE,"FUNDADOR"}</definedName>
    <definedName name="JOSE" localSheetId="4" hidden="1">#REF!</definedName>
    <definedName name="JOSE" hidden="1">#REF!</definedName>
    <definedName name="JOSE1" localSheetId="4" hidden="1">#REF!</definedName>
    <definedName name="JOSE1" hidden="1">#REF!</definedName>
    <definedName name="JOSE3" hidden="1">#REF!</definedName>
    <definedName name="ju" localSheetId="4" hidden="1">{#N/A,#N/A,FALSE,"BALLANTINE´S ";#N/A,#N/A,FALSE,"FUNDADOR"}</definedName>
    <definedName name="ju" hidden="1">{#N/A,#N/A,FALSE,"BALLANTINE´S ";#N/A,#N/A,FALSE,"FUNDADOR"}</definedName>
    <definedName name="judy" localSheetId="4" hidden="1">{#N/A,#N/A,FALSE,"Pharm";#N/A,#N/A,FALSE,"WWCM"}</definedName>
    <definedName name="judy" hidden="1">{#N/A,#N/A,FALSE,"Pharm";#N/A,#N/A,FALSE,"WWCM"}</definedName>
    <definedName name="judy1" localSheetId="4" hidden="1">{#N/A,#N/A,FALSE,"Pharm";#N/A,#N/A,FALSE,"WWCM"}</definedName>
    <definedName name="judy1" hidden="1">{#N/A,#N/A,FALSE,"Pharm";#N/A,#N/A,FALSE,"WWCM"}</definedName>
    <definedName name="julio2009.xls." localSheetId="4" hidden="1">{#N/A,#N/A,FALSE,"Aging Summary";#N/A,#N/A,FALSE,"Ratio Analysis";#N/A,#N/A,FALSE,"Test 120 Day Accts";#N/A,#N/A,FALSE,"Tickmarks"}</definedName>
    <definedName name="julio2009.xls." hidden="1">{#N/A,#N/A,FALSE,"Aging Summary";#N/A,#N/A,FALSE,"Ratio Analysis";#N/A,#N/A,FALSE,"Test 120 Day Accts";#N/A,#N/A,FALSE,"Tickmarks"}</definedName>
    <definedName name="junio09" localSheetId="4" hidden="1">{#N/A,#N/A,FALSE,"Aging Summary";#N/A,#N/A,FALSE,"Ratio Analysis";#N/A,#N/A,FALSE,"Test 120 Day Accts";#N/A,#N/A,FALSE,"Tickmarks"}</definedName>
    <definedName name="junio09" hidden="1">{#N/A,#N/A,FALSE,"Aging Summary";#N/A,#N/A,FALSE,"Ratio Analysis";#N/A,#N/A,FALSE,"Test 120 Day Accts";#N/A,#N/A,FALSE,"Tickmarks"}</definedName>
    <definedName name="junio09xls." localSheetId="4" hidden="1">{"'Hoja7'!$A$1:$G$24"}</definedName>
    <definedName name="junio09xls." hidden="1">{"'Hoja7'!$A$1:$G$24"}</definedName>
    <definedName name="K2_WBEVMODE" hidden="1">-1</definedName>
    <definedName name="KAKAPQPPIR" localSheetId="4" hidden="1">{#N/A,#N/A,FALSE,"Aging Summary";#N/A,#N/A,FALSE,"Ratio Analysis";#N/A,#N/A,FALSE,"Test 120 Day Accts";#N/A,#N/A,FALSE,"Tickmarks"}</definedName>
    <definedName name="KAKAPQPPIR" hidden="1">{#N/A,#N/A,FALSE,"Aging Summary";#N/A,#N/A,FALSE,"Ratio Analysis";#N/A,#N/A,FALSE,"Test 120 Day Accts";#N/A,#N/A,FALSE,"Tickmarks"}</definedName>
    <definedName name="KD" localSheetId="4" hidden="1">{"'1999'!$A$1:$F$66"}</definedName>
    <definedName name="KD" hidden="1">{"'1999'!$A$1:$F$66"}</definedName>
    <definedName name="khsadf" localSheetId="4" hidden="1">{#N/A,#N/A,FALSE,"Aging Summary";#N/A,#N/A,FALSE,"Ratio Analysis";#N/A,#N/A,FALSE,"Test 120 Day Accts";#N/A,#N/A,FALSE,"Tickmarks"}</definedName>
    <definedName name="khsadf" hidden="1">{#N/A,#N/A,FALSE,"Aging Summary";#N/A,#N/A,FALSE,"Ratio Analysis";#N/A,#N/A,FALSE,"Test 120 Day Accts";#N/A,#N/A,FALSE,"Tickmarks"}</definedName>
    <definedName name="ki" localSheetId="4" hidden="1">{#N/A,#N/A,FALSE,"BALLANTINE´S ";#N/A,#N/A,FALSE,"FUNDADOR"}</definedName>
    <definedName name="ki" hidden="1">{#N/A,#N/A,FALSE,"BALLANTINE´S ";#N/A,#N/A,FALSE,"FUNDADOR"}</definedName>
    <definedName name="kjh" localSheetId="4" hidden="1">{"'1999'!$A$1:$F$66"}</definedName>
    <definedName name="kjh" hidden="1">{"'1999'!$A$1:$F$66"}</definedName>
    <definedName name="kjhgffffd" localSheetId="4" hidden="1">{"'1999'!$A$1:$F$66"}</definedName>
    <definedName name="kjhgffffd" hidden="1">{"'1999'!$A$1:$F$66"}</definedName>
    <definedName name="KJSKJS" localSheetId="4" hidden="1">#REF!</definedName>
    <definedName name="KJSKJS" hidden="1">#REF!</definedName>
    <definedName name="kk" localSheetId="4" hidden="1">{#N/A,#N/A,FALSE,"Aging Summary";#N/A,#N/A,FALSE,"Ratio Analysis";#N/A,#N/A,FALSE,"Test 120 Day Accts";#N/A,#N/A,FALSE,"Tickmarks"}</definedName>
    <definedName name="kk" hidden="1">{#N/A,#N/A,FALSE,"Aging Summary";#N/A,#N/A,FALSE,"Ratio Analysis";#N/A,#N/A,FALSE,"Test 120 Day Accts";#N/A,#N/A,FALSE,"Tickmarks"}</definedName>
    <definedName name="kkk" hidden="1">[33]XREF!#REF!</definedName>
    <definedName name="kl" localSheetId="4" hidden="1">{#N/A,#N/A,FALSE,"Aging Summary";#N/A,#N/A,FALSE,"Ratio Analysis";#N/A,#N/A,FALSE,"Test 120 Day Accts";#N/A,#N/A,FALSE,"Tickmarks"}</definedName>
    <definedName name="kl" hidden="1">{#N/A,#N/A,FALSE,"Aging Summary";#N/A,#N/A,FALSE,"Ratio Analysis";#N/A,#N/A,FALSE,"Test 120 Day Accts";#N/A,#N/A,FALSE,"Tickmarks"}</definedName>
    <definedName name="klarco" hidden="1">'[59]Breakeven Data'!#REF!</definedName>
    <definedName name="ko" localSheetId="4" hidden="1">{#N/A,#N/A,FALSE,"BALLANTINE´S ";#N/A,#N/A,FALSE,"FUNDADOR"}</definedName>
    <definedName name="ko" hidden="1">{#N/A,#N/A,FALSE,"BALLANTINE´S ";#N/A,#N/A,FALSE,"FUNDADOR"}</definedName>
    <definedName name="kpl" localSheetId="4" hidden="1">{#N/A,#N/A,FALSE,"BALLANTINE´S ";#N/A,#N/A,FALSE,"FUNDADOR"}</definedName>
    <definedName name="kpl" hidden="1">{#N/A,#N/A,FALSE,"BALLANTINE´S ";#N/A,#N/A,FALSE,"FUNDADOR"}</definedName>
    <definedName name="ksksks" localSheetId="4" hidden="1">#REF!</definedName>
    <definedName name="ksksks" hidden="1">#REF!</definedName>
    <definedName name="kslkjkjlkjd" localSheetId="4" hidden="1">{#N/A,#N/A,FALSE,"REPORT"}</definedName>
    <definedName name="kslkjkjlkjd" hidden="1">{#N/A,#N/A,FALSE,"REPORT"}</definedName>
    <definedName name="kyd.ChngCell.01." localSheetId="4" hidden="1">#REF!</definedName>
    <definedName name="kyd.ChngCell.01." hidden="1">#REF!</definedName>
    <definedName name="kyd.CounterLimitCell.01." hidden="1">"x"</definedName>
    <definedName name="kyd.Dim.01." hidden="1">"tm1serv:company"</definedName>
    <definedName name="kyd.ElementList.01." localSheetId="4" hidden="1">#REF!</definedName>
    <definedName name="kyd.ElementList.01." hidden="1">#REF!</definedName>
    <definedName name="kyd.ElementType.01." hidden="1">1</definedName>
    <definedName name="kyd.ItemType.01." hidden="1">2</definedName>
    <definedName name="kyd.MacroAtEnd." hidden="1">""</definedName>
    <definedName name="kyd.MacroEachCycle." hidden="1">""</definedName>
    <definedName name="kyd.MacroEndOfEachCycle." hidden="1">""</definedName>
    <definedName name="kyd.NumLevels.01." hidden="1">999</definedName>
    <definedName name="kyd.PanicStop." hidden="1">FALSE</definedName>
    <definedName name="kyd.ParentName.01." hidden="1">""</definedName>
    <definedName name="kyd.PreScreenData." hidden="1">FALSE</definedName>
    <definedName name="kyd.PrintParent.01." hidden="1">TRUE</definedName>
    <definedName name="kyd.PrintStdWhen." hidden="1">1</definedName>
    <definedName name="kyd.SaveAsFile." hidden="1">FALSE</definedName>
    <definedName name="kyd.SelectString.01." hidden="1">"*"</definedName>
    <definedName name="kyd.StdSortHide." hidden="1">FALSE</definedName>
    <definedName name="la" localSheetId="4" hidden="1">{#N/A,#N/A,FALSE,"Aging Summary";#N/A,#N/A,FALSE,"Ratio Analysis";#N/A,#N/A,FALSE,"Test 120 Day Accts";#N/A,#N/A,FALSE,"Tickmarks"}</definedName>
    <definedName name="la" hidden="1">{#N/A,#N/A,FALSE,"Aging Summary";#N/A,#N/A,FALSE,"Ratio Analysis";#N/A,#N/A,FALSE,"Test 120 Day Accts";#N/A,#N/A,FALSE,"Tickmarks"}</definedName>
    <definedName name="LALALAPQPQOQOOQIRIR" localSheetId="4" hidden="1">{#N/A,#N/A,FALSE,"Aging Summary";#N/A,#N/A,FALSE,"Ratio Analysis";#N/A,#N/A,FALSE,"Test 120 Day Accts";#N/A,#N/A,FALSE,"Tickmarks"}</definedName>
    <definedName name="LALALAPQPQOQOOQIRIR" hidden="1">{#N/A,#N/A,FALSE,"Aging Summary";#N/A,#N/A,FALSE,"Ratio Analysis";#N/A,#N/A,FALSE,"Test 120 Day Accts";#N/A,#N/A,FALSE,"Tickmarks"}</definedName>
    <definedName name="lee" localSheetId="4" hidden="1">{#N/A,#N/A,FALSE,"Pharm";#N/A,#N/A,FALSE,"WWCM"}</definedName>
    <definedName name="lee" hidden="1">{#N/A,#N/A,FALSE,"Pharm";#N/A,#N/A,FALSE,"WWCM"}</definedName>
    <definedName name="Left_Header" localSheetId="4" hidden="1">#REF!</definedName>
    <definedName name="Left_Header" hidden="1">#REF!</definedName>
    <definedName name="leonard" localSheetId="4" hidden="1">{#N/A,#N/A,FALSE,"Aging Summary";#N/A,#N/A,FALSE,"Ratio Analysis";#N/A,#N/A,FALSE,"Test 120 Day Accts";#N/A,#N/A,FALSE,"Tickmarks"}</definedName>
    <definedName name="leonard" hidden="1">{#N/A,#N/A,FALSE,"Aging Summary";#N/A,#N/A,FALSE,"Ratio Analysis";#N/A,#N/A,FALSE,"Test 120 Day Accts";#N/A,#N/A,FALSE,"Tickmarks"}</definedName>
    <definedName name="lesley" localSheetId="4" hidden="1">{#N/A,#N/A,FALSE,"Aging Summary";#N/A,#N/A,FALSE,"Ratio Analysis";#N/A,#N/A,FALSE,"Test 120 Day Accts";#N/A,#N/A,FALSE,"Tickmarks"}</definedName>
    <definedName name="lesley" hidden="1">{#N/A,#N/A,FALSE,"Aging Summary";#N/A,#N/A,FALSE,"Ratio Analysis";#N/A,#N/A,FALSE,"Test 120 Day Accts";#N/A,#N/A,FALSE,"Tickmarks"}</definedName>
    <definedName name="lily" localSheetId="4" hidden="1">{#N/A,#N/A,FALSE,"Aging Summary";#N/A,#N/A,FALSE,"Ratio Analysis";#N/A,#N/A,FALSE,"Test 120 Day Accts";#N/A,#N/A,FALSE,"Tickmarks"}</definedName>
    <definedName name="lily" hidden="1">{#N/A,#N/A,FALSE,"Aging Summary";#N/A,#N/A,FALSE,"Ratio Analysis";#N/A,#N/A,FALSE,"Test 120 Day Accts";#N/A,#N/A,FALSE,"Tickmarks"}</definedName>
    <definedName name="limcount" hidden="1">1</definedName>
    <definedName name="linus" localSheetId="4" hidden="1">{#N/A,#N/A,FALSE,"Aging Summary";#N/A,#N/A,FALSE,"Ratio Analysis";#N/A,#N/A,FALSE,"Test 120 Day Accts";#N/A,#N/A,FALSE,"Tickmarks"}</definedName>
    <definedName name="linus" hidden="1">{#N/A,#N/A,FALSE,"Aging Summary";#N/A,#N/A,FALSE,"Ratio Analysis";#N/A,#N/A,FALSE,"Test 120 Day Accts";#N/A,#N/A,FALSE,"Tickmarks"}</definedName>
    <definedName name="lisa" localSheetId="4" hidden="1">{#N/A,#N/A,FALSE,"Aging Summary";#N/A,#N/A,FALSE,"Ratio Analysis";#N/A,#N/A,FALSE,"Test 120 Day Accts";#N/A,#N/A,FALSE,"Tickmarks"}</definedName>
    <definedName name="lisa" hidden="1">{#N/A,#N/A,FALSE,"Aging Summary";#N/A,#N/A,FALSE,"Ratio Analysis";#N/A,#N/A,FALSE,"Test 120 Day Accts";#N/A,#N/A,FALSE,"Tickmarks"}</definedName>
    <definedName name="listo" localSheetId="4" hidden="1">{#N/A,#N/A,FALSE,"Aging Summary";#N/A,#N/A,FALSE,"Ratio Analysis";#N/A,#N/A,FALSE,"Test 120 Day Accts";#N/A,#N/A,FALSE,"Tickmarks"}</definedName>
    <definedName name="listo" hidden="1">{#N/A,#N/A,FALSE,"Aging Summary";#N/A,#N/A,FALSE,"Ratio Analysis";#N/A,#N/A,FALSE,"Test 120 Day Accts";#N/A,#N/A,FALSE,"Tickmarks"}</definedName>
    <definedName name="ListOffset" hidden="1">1</definedName>
    <definedName name="Lizardo" localSheetId="4" hidden="1">{#N/A,#N/A,FALSE,"Aging Summary";#N/A,#N/A,FALSE,"Ratio Analysis";#N/A,#N/A,FALSE,"Test 120 Day Accts";#N/A,#N/A,FALSE,"Tickmarks"}</definedName>
    <definedName name="Lizardo" hidden="1">{#N/A,#N/A,FALSE,"Aging Summary";#N/A,#N/A,FALSE,"Ratio Analysis";#N/A,#N/A,FALSE,"Test 120 Day Accts";#N/A,#N/A,FALSE,"Tickmarks"}</definedName>
    <definedName name="ll" localSheetId="4" hidden="1">#REF!</definedName>
    <definedName name="ll" hidden="1">#REF!</definedName>
    <definedName name="LLLL" localSheetId="4" hidden="1">{#N/A,#N/A,FALSE,"BALLANTINE´S ";#N/A,#N/A,FALSE,"FUNDADOR"}</definedName>
    <definedName name="LLLL" hidden="1">{#N/A,#N/A,FALSE,"BALLANTINE´S ";#N/A,#N/A,FALSE,"FUNDADOR"}</definedName>
    <definedName name="LLLLLLZÑZÑZÑPPQQPQRRR" localSheetId="4" hidden="1">{#N/A,#N/A,FALSE,"Aging Summary";#N/A,#N/A,FALSE,"Ratio Analysis";#N/A,#N/A,FALSE,"Test 120 Day Accts";#N/A,#N/A,FALSE,"Tickmarks"}</definedName>
    <definedName name="LLLLLLZÑZÑZÑPPQQPQRRR" hidden="1">{#N/A,#N/A,FALSE,"Aging Summary";#N/A,#N/A,FALSE,"Ratio Analysis";#N/A,#N/A,FALSE,"Test 120 Day Accts";#N/A,#N/A,FALSE,"Tickmarks"}</definedName>
    <definedName name="lllooe" localSheetId="4" hidden="1">{#N/A,#N/A,FALSE,"Aging Summary";#N/A,#N/A,FALSE,"Ratio Analysis";#N/A,#N/A,FALSE,"Test 120 Day Accts";#N/A,#N/A,FALSE,"Tickmarks"}</definedName>
    <definedName name="lllooe" hidden="1">{#N/A,#N/A,FALSE,"Aging Summary";#N/A,#N/A,FALSE,"Ratio Analysis";#N/A,#N/A,FALSE,"Test 120 Day Accts";#N/A,#N/A,FALSE,"Tickmarks"}</definedName>
    <definedName name="lloinncmcmkee" localSheetId="4" hidden="1">{#N/A,#N/A,FALSE,"Aging Summary";#N/A,#N/A,FALSE,"Ratio Analysis";#N/A,#N/A,FALSE,"Test 120 Day Accts";#N/A,#N/A,FALSE,"Tickmarks"}</definedName>
    <definedName name="lloinncmcmkee" hidden="1">{#N/A,#N/A,FALSE,"Aging Summary";#N/A,#N/A,FALSE,"Ratio Analysis";#N/A,#N/A,FALSE,"Test 120 Day Accts";#N/A,#N/A,FALSE,"Tickmarks"}</definedName>
    <definedName name="LLSOSUUUUEUEUEUEUE" localSheetId="4" hidden="1">{#N/A,#N/A,FALSE,"Aging Summary";#N/A,#N/A,FALSE,"Ratio Analysis";#N/A,#N/A,FALSE,"Test 120 Day Accts";#N/A,#N/A,FALSE,"Tickmarks"}</definedName>
    <definedName name="LLSOSUUUUEUEUEUEUE" hidden="1">{#N/A,#N/A,FALSE,"Aging Summary";#N/A,#N/A,FALSE,"Ratio Analysis";#N/A,#N/A,FALSE,"Test 120 Day Accts";#N/A,#N/A,FALSE,"Tickmarks"}</definedName>
    <definedName name="lñl" hidden="1">[25]Datos!#REF!</definedName>
    <definedName name="lo" localSheetId="4" hidden="1">{#N/A,#N/A,FALSE,"BALLANTINE´S ";#N/A,#N/A,FALSE,"FUNDADOR"}</definedName>
    <definedName name="lo" hidden="1">{#N/A,#N/A,FALSE,"BALLANTINE´S ";#N/A,#N/A,FALSE,"FUNDADOR"}</definedName>
    <definedName name="LOLO" localSheetId="4" hidden="1">{#N/A,#N/A,FALSE,"BALLANTINE´S ";#N/A,#N/A,FALSE,"FUNDADOR"}</definedName>
    <definedName name="LOLO" hidden="1">{#N/A,#N/A,FALSE,"BALLANTINE´S ";#N/A,#N/A,FALSE,"FUNDADOR"}</definedName>
    <definedName name="LOLO1" localSheetId="4" hidden="1">{#N/A,#N/A,FALSE,"BALLANTINE´S ";#N/A,#N/A,FALSE,"FUNDADOR"}</definedName>
    <definedName name="LOLO1" hidden="1">{#N/A,#N/A,FALSE,"BALLANTINE´S ";#N/A,#N/A,FALSE,"FUNDADOR"}</definedName>
    <definedName name="LOLO2" localSheetId="4" hidden="1">{#N/A,#N/A,FALSE,"BALLANTINE´S ";#N/A,#N/A,FALSE,"FUNDADOR"}</definedName>
    <definedName name="LOLO2" hidden="1">{#N/A,#N/A,FALSE,"BALLANTINE´S ";#N/A,#N/A,FALSE,"FUNDADOR"}</definedName>
    <definedName name="lolo3" localSheetId="4" hidden="1">{#N/A,#N/A,FALSE,"BALLANTINE´S ";#N/A,#N/A,FALSE,"FUNDADOR"}</definedName>
    <definedName name="lolo3" hidden="1">{#N/A,#N/A,FALSE,"BALLANTINE´S ";#N/A,#N/A,FALSE,"FUNDADOR"}</definedName>
    <definedName name="lsgh" localSheetId="4" hidden="1">{#N/A,#N/A,FALSE,"BALLANTINE´S ";#N/A,#N/A,FALSE,"FUNDADOR"}</definedName>
    <definedName name="lsgh" hidden="1">{#N/A,#N/A,FALSE,"BALLANTINE´S ";#N/A,#N/A,FALSE,"FUNDADOR"}</definedName>
    <definedName name="LUPITA" localSheetId="4" hidden="1">{#N/A,#N/A,FALSE,"BALLANTINE´S ";#N/A,#N/A,FALSE,"FUNDADOR"}</definedName>
    <definedName name="LUPITA" hidden="1">{#N/A,#N/A,FALSE,"BALLANTINE´S ";#N/A,#N/A,FALSE,"FUNDADOR"}</definedName>
    <definedName name="LUPITA1" localSheetId="4" hidden="1">{#N/A,#N/A,FALSE,"BALLANTINE´S ";#N/A,#N/A,FALSE,"FUNDADOR"}</definedName>
    <definedName name="LUPITA1" hidden="1">{#N/A,#N/A,FALSE,"BALLANTINE´S ";#N/A,#N/A,FALSE,"FUNDADOR"}</definedName>
    <definedName name="m" localSheetId="4" hidden="1">{#N/A,#N/A,FALSE,"BALLANTINE´S ";#N/A,#N/A,FALSE,"FUNDADOR"}</definedName>
    <definedName name="m" hidden="1">{#N/A,#N/A,FALSE,"BALLANTINE´S ";#N/A,#N/A,FALSE,"FUNDADOR"}</definedName>
    <definedName name="maggie" localSheetId="4" hidden="1">{#N/A,#N/A,FALSE,"Aging Summary";#N/A,#N/A,FALSE,"Ratio Analysis";#N/A,#N/A,FALSE,"Test 120 Day Accts";#N/A,#N/A,FALSE,"Tickmarks"}</definedName>
    <definedName name="maggie" hidden="1">{#N/A,#N/A,FALSE,"Aging Summary";#N/A,#N/A,FALSE,"Ratio Analysis";#N/A,#N/A,FALSE,"Test 120 Day Accts";#N/A,#N/A,FALSE,"Tickmarks"}</definedName>
    <definedName name="mama" localSheetId="4" hidden="1">{#N/A,#N/A,FALSE,"Aging Summary";#N/A,#N/A,FALSE,"Ratio Analysis";#N/A,#N/A,FALSE,"Test 120 Day Accts";#N/A,#N/A,FALSE,"Tickmarks"}</definedName>
    <definedName name="mama" hidden="1">{#N/A,#N/A,FALSE,"Aging Summary";#N/A,#N/A,FALSE,"Ratio Analysis";#N/A,#N/A,FALSE,"Test 120 Day Accts";#N/A,#N/A,FALSE,"Tickmarks"}</definedName>
    <definedName name="MAMACCPAODPFASPDFPSODKFAPOSF" localSheetId="4" hidden="1">{#N/A,#N/A,FALSE,"Aging Summary";#N/A,#N/A,FALSE,"Ratio Analysis";#N/A,#N/A,FALSE,"Test 120 Day Accts";#N/A,#N/A,FALSE,"Tickmarks"}</definedName>
    <definedName name="MAMACCPAODPFASPDFPSODKFAPOSF" hidden="1">{#N/A,#N/A,FALSE,"Aging Summary";#N/A,#N/A,FALSE,"Ratio Analysis";#N/A,#N/A,FALSE,"Test 120 Day Accts";#N/A,#N/A,FALSE,"Tickmarks"}</definedName>
    <definedName name="MAMAOEUEUEUUZZXXXXXX" localSheetId="4" hidden="1">{#N/A,#N/A,FALSE,"Aging Summary";#N/A,#N/A,FALSE,"Ratio Analysis";#N/A,#N/A,FALSE,"Test 120 Day Accts";#N/A,#N/A,FALSE,"Tickmarks"}</definedName>
    <definedName name="MAMAOEUEUEUUZZXXXXXX" hidden="1">{#N/A,#N/A,FALSE,"Aging Summary";#N/A,#N/A,FALSE,"Ratio Analysis";#N/A,#N/A,FALSE,"Test 120 Day Accts";#N/A,#N/A,FALSE,"Tickmarks"}</definedName>
    <definedName name="mandatario" localSheetId="4" hidden="1">{#N/A,#N/A,FALSE,"Aging Summary";#N/A,#N/A,FALSE,"Ratio Analysis";#N/A,#N/A,FALSE,"Test 120 Day Accts";#N/A,#N/A,FALSE,"Tickmarks"}</definedName>
    <definedName name="mandatario" hidden="1">{#N/A,#N/A,FALSE,"Aging Summary";#N/A,#N/A,FALSE,"Ratio Analysis";#N/A,#N/A,FALSE,"Test 120 Day Accts";#N/A,#N/A,FALSE,"Tickmarks"}</definedName>
    <definedName name="marge" localSheetId="4" hidden="1">{#N/A,#N/A,FALSE,"Aging Summary";#N/A,#N/A,FALSE,"Ratio Analysis";#N/A,#N/A,FALSE,"Test 120 Day Accts";#N/A,#N/A,FALSE,"Tickmarks"}</definedName>
    <definedName name="marge" hidden="1">{#N/A,#N/A,FALSE,"Aging Summary";#N/A,#N/A,FALSE,"Ratio Analysis";#N/A,#N/A,FALSE,"Test 120 Day Accts";#N/A,#N/A,FALSE,"Tickmarks"}</definedName>
    <definedName name="maria" localSheetId="4" hidden="1">{#N/A,#N/A,FALSE,"Aging Summary";#N/A,#N/A,FALSE,"Ratio Analysis";#N/A,#N/A,FALSE,"Test 120 Day Accts";#N/A,#N/A,FALSE,"Tickmarks"}</definedName>
    <definedName name="maria" hidden="1">{#N/A,#N/A,FALSE,"Aging Summary";#N/A,#N/A,FALSE,"Ratio Analysis";#N/A,#N/A,FALSE,"Test 120 Day Accts";#N/A,#N/A,FALSE,"Tickmarks"}</definedName>
    <definedName name="mario" localSheetId="4" hidden="1">{#N/A,#N/A,FALSE,"Aging Summary";#N/A,#N/A,FALSE,"Ratio Analysis";#N/A,#N/A,FALSE,"Test 120 Day Accts";#N/A,#N/A,FALSE,"Tickmarks"}</definedName>
    <definedName name="mario" hidden="1">{#N/A,#N/A,FALSE,"Aging Summary";#N/A,#N/A,FALSE,"Ratio Analysis";#N/A,#N/A,FALSE,"Test 120 Day Accts";#N/A,#N/A,FALSE,"Tickmarks"}</definedName>
    <definedName name="mark" localSheetId="4" hidden="1">{#N/A,#N/A,FALSE,"Aging Summary";#N/A,#N/A,FALSE,"Ratio Analysis";#N/A,#N/A,FALSE,"Test 120 Day Accts";#N/A,#N/A,FALSE,"Tickmarks"}</definedName>
    <definedName name="mark" hidden="1">{#N/A,#N/A,FALSE,"Aging Summary";#N/A,#N/A,FALSE,"Ratio Analysis";#N/A,#N/A,FALSE,"Test 120 Day Accts";#N/A,#N/A,FALSE,"Tickmarks"}</definedName>
    <definedName name="Mayor" localSheetId="4" hidden="1">{#N/A,#N/A,FALSE,"Aging Summary";#N/A,#N/A,FALSE,"Ratio Analysis";#N/A,#N/A,FALSE,"Test 120 Day Accts";#N/A,#N/A,FALSE,"Tickmarks"}</definedName>
    <definedName name="Mayor" hidden="1">{#N/A,#N/A,FALSE,"Aging Summary";#N/A,#N/A,FALSE,"Ratio Analysis";#N/A,#N/A,FALSE,"Test 120 Day Accts";#N/A,#N/A,FALSE,"Tickmarks"}</definedName>
    <definedName name="MCMCMAÑÑÑOQOQOQPPPR" localSheetId="4" hidden="1">{#N/A,#N/A,FALSE,"Aging Summary";#N/A,#N/A,FALSE,"Ratio Analysis";#N/A,#N/A,FALSE,"Test 120 Day Accts";#N/A,#N/A,FALSE,"Tickmarks"}</definedName>
    <definedName name="MCMCMAÑÑÑOQOQOQPPPR" hidden="1">{#N/A,#N/A,FALSE,"Aging Summary";#N/A,#N/A,FALSE,"Ratio Analysis";#N/A,#N/A,FALSE,"Test 120 Day Accts";#N/A,#N/A,FALSE,"Tickmarks"}</definedName>
    <definedName name="MCMCMCMMSOIXXXXXXX" localSheetId="4" hidden="1">{#N/A,#N/A,FALSE,"Aging Summary";#N/A,#N/A,FALSE,"Ratio Analysis";#N/A,#N/A,FALSE,"Test 120 Day Accts";#N/A,#N/A,FALSE,"Tickmarks"}</definedName>
    <definedName name="MCMCMCMMSOIXXXXXXX" hidden="1">{#N/A,#N/A,FALSE,"Aging Summary";#N/A,#N/A,FALSE,"Ratio Analysis";#N/A,#N/A,FALSE,"Test 120 Day Accts";#N/A,#N/A,FALSE,"Tickmarks"}</definedName>
    <definedName name="MCMCMKQQQQERTTT" localSheetId="4" hidden="1">{#N/A,#N/A,FALSE,"Aging Summary";#N/A,#N/A,FALSE,"Ratio Analysis";#N/A,#N/A,FALSE,"Test 120 Day Accts";#N/A,#N/A,FALSE,"Tickmarks"}</definedName>
    <definedName name="MCMCMKQQQQERTTT" hidden="1">{#N/A,#N/A,FALSE,"Aging Summary";#N/A,#N/A,FALSE,"Ratio Analysis";#N/A,#N/A,FALSE,"Test 120 Day Accts";#N/A,#N/A,FALSE,"Tickmarks"}</definedName>
    <definedName name="MCMCMNNEUUEUEUE" localSheetId="4" hidden="1">{#N/A,#N/A,FALSE,"Aging Summary";#N/A,#N/A,FALSE,"Ratio Analysis";#N/A,#N/A,FALSE,"Test 120 Day Accts";#N/A,#N/A,FALSE,"Tickmarks"}</definedName>
    <definedName name="MCMCMNNEUUEUEUE" hidden="1">{#N/A,#N/A,FALSE,"Aging Summary";#N/A,#N/A,FALSE,"Ratio Analysis";#N/A,#N/A,FALSE,"Test 120 Day Accts";#N/A,#N/A,FALSE,"Tickmarks"}</definedName>
    <definedName name="megan" localSheetId="4" hidden="1">#REF!</definedName>
    <definedName name="megan" hidden="1">#REF!</definedName>
    <definedName name="Melissa" localSheetId="4" hidden="1">{#N/A,#N/A,FALSE,"Aging Summary";#N/A,#N/A,FALSE,"Ratio Analysis";#N/A,#N/A,FALSE,"Test 120 Day Accts";#N/A,#N/A,FALSE,"Tickmarks"}</definedName>
    <definedName name="Melissa" hidden="1">{#N/A,#N/A,FALSE,"Aging Summary";#N/A,#N/A,FALSE,"Ratio Analysis";#N/A,#N/A,FALSE,"Test 120 Day Accts";#N/A,#N/A,FALSE,"Tickmarks"}</definedName>
    <definedName name="MEMO" localSheetId="4" hidden="1">{#N/A,#N/A,FALSE,"BALLANTINE´S ";#N/A,#N/A,FALSE,"FUNDADOR"}</definedName>
    <definedName name="MEMO" hidden="1">{#N/A,#N/A,FALSE,"BALLANTINE´S ";#N/A,#N/A,FALSE,"FUNDADOR"}</definedName>
    <definedName name="Mexico" localSheetId="4" hidden="1">{"'internet'!$A$1:$C$84","'internet'!$A$1:$C$57","'internet'!$A$1:$C$83","'internet'!$A$1:$C$89"}</definedName>
    <definedName name="Mexico" hidden="1">{"'internet'!$A$1:$C$84","'internet'!$A$1:$C$57","'internet'!$A$1:$C$83","'internet'!$A$1:$C$89"}</definedName>
    <definedName name="mideast" hidden="1">2</definedName>
    <definedName name="milhouse" localSheetId="4" hidden="1">{#N/A,#N/A,FALSE,"Aging Summary";#N/A,#N/A,FALSE,"Ratio Analysis";#N/A,#N/A,FALSE,"Test 120 Day Accts";#N/A,#N/A,FALSE,"Tickmarks"}</definedName>
    <definedName name="milhouse" hidden="1">{#N/A,#N/A,FALSE,"Aging Summary";#N/A,#N/A,FALSE,"Ratio Analysis";#N/A,#N/A,FALSE,"Test 120 Day Accts";#N/A,#N/A,FALSE,"Tickmarks"}</definedName>
    <definedName name="milton" localSheetId="4" hidden="1">{#N/A,#N/A,FALSE,"Aging Summary";#N/A,#N/A,FALSE,"Ratio Analysis";#N/A,#N/A,FALSE,"Test 120 Day Accts";#N/A,#N/A,FALSE,"Tickmarks"}</definedName>
    <definedName name="milton" hidden="1">{#N/A,#N/A,FALSE,"Aging Summary";#N/A,#N/A,FALSE,"Ratio Analysis";#N/A,#N/A,FALSE,"Test 120 Day Accts";#N/A,#N/A,FALSE,"Tickmarks"}</definedName>
    <definedName name="milton1" localSheetId="4" hidden="1">{#N/A,#N/A,FALSE,"Aging Summary";#N/A,#N/A,FALSE,"Ratio Analysis";#N/A,#N/A,FALSE,"Test 120 Day Accts";#N/A,#N/A,FALSE,"Tickmarks"}</definedName>
    <definedName name="milton1" hidden="1">{#N/A,#N/A,FALSE,"Aging Summary";#N/A,#N/A,FALSE,"Ratio Analysis";#N/A,#N/A,FALSE,"Test 120 Day Accts";#N/A,#N/A,FALSE,"Tickmarks"}</definedName>
    <definedName name="milton2" localSheetId="4" hidden="1">{#N/A,#N/A,FALSE,"Aging Summary";#N/A,#N/A,FALSE,"Ratio Analysis";#N/A,#N/A,FALSE,"Test 120 Day Accts";#N/A,#N/A,FALSE,"Tickmarks"}</definedName>
    <definedName name="milton2" hidden="1">{#N/A,#N/A,FALSE,"Aging Summary";#N/A,#N/A,FALSE,"Ratio Analysis";#N/A,#N/A,FALSE,"Test 120 Day Accts";#N/A,#N/A,FALSE,"Tickmarks"}</definedName>
    <definedName name="milton3" localSheetId="4" hidden="1">{#N/A,#N/A,FALSE,"Aging Summary";#N/A,#N/A,FALSE,"Ratio Analysis";#N/A,#N/A,FALSE,"Test 120 Day Accts";#N/A,#N/A,FALSE,"Tickmarks"}</definedName>
    <definedName name="milton3" hidden="1">{#N/A,#N/A,FALSE,"Aging Summary";#N/A,#N/A,FALSE,"Ratio Analysis";#N/A,#N/A,FALSE,"Test 120 Day Accts";#N/A,#N/A,FALSE,"Tickmarks"}</definedName>
    <definedName name="milton5" localSheetId="4" hidden="1">{#N/A,#N/A,FALSE,"Aging Summary";#N/A,#N/A,FALSE,"Ratio Analysis";#N/A,#N/A,FALSE,"Test 120 Day Accts";#N/A,#N/A,FALSE,"Tickmarks"}</definedName>
    <definedName name="milton5" hidden="1">{#N/A,#N/A,FALSE,"Aging Summary";#N/A,#N/A,FALSE,"Ratio Analysis";#N/A,#N/A,FALSE,"Test 120 Day Accts";#N/A,#N/A,FALSE,"Tickmarks"}</definedName>
    <definedName name="min" localSheetId="4" hidden="1">{#N/A,#N/A,FALSE,"REPORT"}</definedName>
    <definedName name="min" hidden="1">{#N/A,#N/A,FALSE,"REPORT"}</definedName>
    <definedName name="mina" localSheetId="4" hidden="1">{#N/A,#N/A,FALSE,"REPORT"}</definedName>
    <definedName name="mina" hidden="1">{#N/A,#N/A,FALSE,"REPORT"}</definedName>
    <definedName name="mj" localSheetId="4" hidden="1">{#N/A,#N/A,FALSE,"BALLANTINE´S ";#N/A,#N/A,FALSE,"FUNDADOR"}</definedName>
    <definedName name="mj" hidden="1">{#N/A,#N/A,FALSE,"BALLANTINE´S ";#N/A,#N/A,FALSE,"FUNDADOR"}</definedName>
    <definedName name="mlw" localSheetId="4" hidden="1">{#N/A,#N/A,FALSE,"Pharm";#N/A,#N/A,FALSE,"WWCM"}</definedName>
    <definedName name="mlw" hidden="1">{#N/A,#N/A,FALSE,"Pharm";#N/A,#N/A,FALSE,"WWCM"}</definedName>
    <definedName name="mm" localSheetId="4" hidden="1">{#N/A,#N/A,FALSE,"BALLANTINE´S ";#N/A,#N/A,FALSE,"FUNDADOR"}</definedName>
    <definedName name="mm" hidden="1">{#N/A,#N/A,FALSE,"BALLANTINE´S ";#N/A,#N/A,FALSE,"FUNDADOR"}</definedName>
    <definedName name="MMCNCNEUUTUTUTUT" localSheetId="4" hidden="1">{#N/A,#N/A,FALSE,"Aging Summary";#N/A,#N/A,FALSE,"Ratio Analysis";#N/A,#N/A,FALSE,"Test 120 Day Accts";#N/A,#N/A,FALSE,"Tickmarks"}</definedName>
    <definedName name="MMCNCNEUUTUTUTUT" hidden="1">{#N/A,#N/A,FALSE,"Aging Summary";#N/A,#N/A,FALSE,"Ratio Analysis";#N/A,#N/A,FALSE,"Test 120 Day Accts";#N/A,#N/A,FALSE,"Tickmarks"}</definedName>
    <definedName name="MMLLLÑÑÑÑÑÑZÑZÑ" localSheetId="4" hidden="1">{#N/A,#N/A,FALSE,"Aging Summary";#N/A,#N/A,FALSE,"Ratio Analysis";#N/A,#N/A,FALSE,"Test 120 Day Accts";#N/A,#N/A,FALSE,"Tickmarks"}</definedName>
    <definedName name="MMLLLÑÑÑÑÑÑZÑZÑ" hidden="1">{#N/A,#N/A,FALSE,"Aging Summary";#N/A,#N/A,FALSE,"Ratio Analysis";#N/A,#N/A,FALSE,"Test 120 Day Accts";#N/A,#N/A,FALSE,"Tickmarks"}</definedName>
    <definedName name="MMLPPAQQQQWEWE" localSheetId="4" hidden="1">{#N/A,#N/A,FALSE,"Aging Summary";#N/A,#N/A,FALSE,"Ratio Analysis";#N/A,#N/A,FALSE,"Test 120 Day Accts";#N/A,#N/A,FALSE,"Tickmarks"}</definedName>
    <definedName name="MMLPPAQQQQWEWE" hidden="1">{#N/A,#N/A,FALSE,"Aging Summary";#N/A,#N/A,FALSE,"Ratio Analysis";#N/A,#N/A,FALSE,"Test 120 Day Accts";#N/A,#N/A,FALSE,"Tickmarks"}</definedName>
    <definedName name="MMMCOOAAPAPQPQQQQKKQ" localSheetId="4" hidden="1">{#N/A,#N/A,FALSE,"Aging Summary";#N/A,#N/A,FALSE,"Ratio Analysis";#N/A,#N/A,FALSE,"Test 120 Day Accts";#N/A,#N/A,FALSE,"Tickmarks"}</definedName>
    <definedName name="MMMCOOAAPAPQPQQQQKKQ" hidden="1">{#N/A,#N/A,FALSE,"Aging Summary";#N/A,#N/A,FALSE,"Ratio Analysis";#N/A,#N/A,FALSE,"Test 120 Day Accts";#N/A,#N/A,FALSE,"Tickmarks"}</definedName>
    <definedName name="mmmddmdamfpoaf" localSheetId="4" hidden="1">{#N/A,#N/A,FALSE,"Aging Summary";#N/A,#N/A,FALSE,"Ratio Analysis";#N/A,#N/A,FALSE,"Test 120 Day Accts";#N/A,#N/A,FALSE,"Tickmarks"}</definedName>
    <definedName name="mmmddmdamfpoaf" hidden="1">{#N/A,#N/A,FALSE,"Aging Summary";#N/A,#N/A,FALSE,"Ratio Analysis";#N/A,#N/A,FALSE,"Test 120 Day Accts";#N/A,#N/A,FALSE,"Tickmarks"}</definedName>
    <definedName name="MMMM"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MMMM"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mmmmmm" localSheetId="4" hidden="1">#REF!</definedName>
    <definedName name="mmmmmm" hidden="1">#REF!</definedName>
    <definedName name="MMMMMMNNNNNNWWWWW" localSheetId="4" hidden="1">{#N/A,#N/A,FALSE,"Aging Summary";#N/A,#N/A,FALSE,"Ratio Analysis";#N/A,#N/A,FALSE,"Test 120 Day Accts";#N/A,#N/A,FALSE,"Tickmarks"}</definedName>
    <definedName name="MMMMMMNNNNNNWWWWW" hidden="1">{#N/A,#N/A,FALSE,"Aging Summary";#N/A,#N/A,FALSE,"Ratio Analysis";#N/A,#N/A,FALSE,"Test 120 Day Accts";#N/A,#N/A,FALSE,"Tickmarks"}</definedName>
    <definedName name="MMMMMPPPPPÑÑÑÑAÑAÑA" localSheetId="4" hidden="1">{#N/A,#N/A,FALSE,"Aging Summary";#N/A,#N/A,FALSE,"Ratio Analysis";#N/A,#N/A,FALSE,"Test 120 Day Accts";#N/A,#N/A,FALSE,"Tickmarks"}</definedName>
    <definedName name="MMMMMPPPPPÑÑÑÑAÑAÑA" hidden="1">{#N/A,#N/A,FALSE,"Aging Summary";#N/A,#N/A,FALSE,"Ratio Analysis";#N/A,#N/A,FALSE,"Test 120 Day Accts";#N/A,#N/A,FALSE,"Tickmarks"}</definedName>
    <definedName name="mmnncl" localSheetId="4" hidden="1">{#N/A,#N/A,FALSE,"Aging Summary";#N/A,#N/A,FALSE,"Ratio Analysis";#N/A,#N/A,FALSE,"Test 120 Day Accts";#N/A,#N/A,FALSE,"Tickmarks"}</definedName>
    <definedName name="mmnncl" hidden="1">{#N/A,#N/A,FALSE,"Aging Summary";#N/A,#N/A,FALSE,"Ratio Analysis";#N/A,#N/A,FALSE,"Test 120 Day Accts";#N/A,#N/A,FALSE,"Tickmarks"}</definedName>
    <definedName name="mmws" localSheetId="4" hidden="1">{#N/A,#N/A,FALSE,"Sheet1"}</definedName>
    <definedName name="mmws" hidden="1">{#N/A,#N/A,FALSE,"Sheet1"}</definedName>
    <definedName name="mmzllaoaq" localSheetId="4" hidden="1">{#N/A,#N/A,FALSE,"Aging Summary";#N/A,#N/A,FALSE,"Ratio Analysis";#N/A,#N/A,FALSE,"Test 120 Day Accts";#N/A,#N/A,FALSE,"Tickmarks"}</definedName>
    <definedName name="mmzllaoaq" hidden="1">{#N/A,#N/A,FALSE,"Aging Summary";#N/A,#N/A,FALSE,"Ratio Analysis";#N/A,#N/A,FALSE,"Test 120 Day Accts";#N/A,#N/A,FALSE,"Tickmarks"}</definedName>
    <definedName name="mn" localSheetId="4" hidden="1">{#N/A,#N/A,FALSE,"Aging Summary";#N/A,#N/A,FALSE,"Ratio Analysis";#N/A,#N/A,FALSE,"Test 120 Day Accts";#N/A,#N/A,FALSE,"Tickmarks"}</definedName>
    <definedName name="mn" hidden="1">{#N/A,#N/A,FALSE,"Aging Summary";#N/A,#N/A,FALSE,"Ratio Analysis";#N/A,#N/A,FALSE,"Test 120 Day Accts";#N/A,#N/A,FALSE,"Tickmarks"}</definedName>
    <definedName name="Monse" localSheetId="4" hidden="1">{#N/A,#N/A,FALSE,"Aging Summary";#N/A,#N/A,FALSE,"Ratio Analysis";#N/A,#N/A,FALSE,"Test 120 Day Accts";#N/A,#N/A,FALSE,"Tickmarks"}</definedName>
    <definedName name="Monse" hidden="1">{#N/A,#N/A,FALSE,"Aging Summary";#N/A,#N/A,FALSE,"Ratio Analysis";#N/A,#N/A,FALSE,"Test 120 Day Accts";#N/A,#N/A,FALSE,"Tickmarks"}</definedName>
    <definedName name="mqmqmmq" localSheetId="4" hidden="1">{#N/A,#N/A,FALSE,"Aging Summary";#N/A,#N/A,FALSE,"Ratio Analysis";#N/A,#N/A,FALSE,"Test 120 Day Accts";#N/A,#N/A,FALSE,"Tickmarks"}</definedName>
    <definedName name="mqmqmmq" hidden="1">{#N/A,#N/A,FALSE,"Aging Summary";#N/A,#N/A,FALSE,"Ratio Analysis";#N/A,#N/A,FALSE,"Test 120 Day Accts";#N/A,#N/A,FALSE,"Tickmarks"}</definedName>
    <definedName name="mw" localSheetId="4" hidden="1">{#N/A,#N/A,FALSE,"Pharm";#N/A,#N/A,FALSE,"WWCM"}</definedName>
    <definedName name="mw" hidden="1">{#N/A,#N/A,FALSE,"Pharm";#N/A,#N/A,FALSE,"WWCM"}</definedName>
    <definedName name="mws" localSheetId="4" hidden="1">{#N/A,#N/A,FALSE,"Sheet1"}</definedName>
    <definedName name="mws" hidden="1">{#N/A,#N/A,FALSE,"Sheet1"}</definedName>
    <definedName name="mxc" localSheetId="4" hidden="1">{#N/A,#N/A,FALSE,"Sheet1"}</definedName>
    <definedName name="mxc" hidden="1">{#N/A,#N/A,FALSE,"Sheet1"}</definedName>
    <definedName name="MXMXMXMIWIWJDSNSLZÑZ" localSheetId="4" hidden="1">{#N/A,#N/A,FALSE,"Aging Summary";#N/A,#N/A,FALSE,"Ratio Analysis";#N/A,#N/A,FALSE,"Test 120 Day Accts";#N/A,#N/A,FALSE,"Tickmarks"}</definedName>
    <definedName name="MXMXMXMIWIWJDSNSLZÑZ" hidden="1">{#N/A,#N/A,FALSE,"Aging Summary";#N/A,#N/A,FALSE,"Ratio Analysis";#N/A,#N/A,FALSE,"Test 120 Day Accts";#N/A,#N/A,FALSE,"Tickmarks"}</definedName>
    <definedName name="MXMXMXMXCLLL" localSheetId="4" hidden="1">{#N/A,#N/A,FALSE,"Aging Summary";#N/A,#N/A,FALSE,"Ratio Analysis";#N/A,#N/A,FALSE,"Test 120 Day Accts";#N/A,#N/A,FALSE,"Tickmarks"}</definedName>
    <definedName name="MXMXMXMXCLLL" hidden="1">{#N/A,#N/A,FALSE,"Aging Summary";#N/A,#N/A,FALSE,"Ratio Analysis";#N/A,#N/A,FALSE,"Test 120 Day Accts";#N/A,#N/A,FALSE,"Tickmarks"}</definedName>
    <definedName name="n" localSheetId="4" hidden="1">#REF!</definedName>
    <definedName name="n" hidden="1">#REF!</definedName>
    <definedName name="narrowwide" localSheetId="4" hidden="1">{#N/A,#N/A,FALSE,"Northstar Goal";#N/A,#N/A,FALSE,"Rationale - Summary";#N/A,#N/A,FALSE,"Volume Building Blocks";#N/A,#N/A,FALSE,"Paper";#N/A,#N/A,FALSE,"Rationale - WM";#N/A,#N/A,FALSE,"Rationale - GBU";#N/A,#N/A,FALSE,"Rationale - WGCT";#N/A,#N/A,FALSE,"Spending Principles";#N/A,#N/A,FALSE,"Business Plan - Topline";#N/A,#N/A,FALSE,"Charmin LDT- Ultra PI";#N/A,#N/A,FALSE,"Puffs Renaissance";#N/A,#N/A,FALSE,"Merchandising Plan"}</definedName>
    <definedName name="narrowwide" hidden="1">{#N/A,#N/A,FALSE,"Northstar Goal";#N/A,#N/A,FALSE,"Rationale - Summary";#N/A,#N/A,FALSE,"Volume Building Blocks";#N/A,#N/A,FALSE,"Paper";#N/A,#N/A,FALSE,"Rationale - WM";#N/A,#N/A,FALSE,"Rationale - GBU";#N/A,#N/A,FALSE,"Rationale - WGCT";#N/A,#N/A,FALSE,"Spending Principles";#N/A,#N/A,FALSE,"Business Plan - Topline";#N/A,#N/A,FALSE,"Charmin LDT- Ultra PI";#N/A,#N/A,FALSE,"Puffs Renaissance";#N/A,#N/A,FALSE,"Merchandising Plan"}</definedName>
    <definedName name="nathaniel" localSheetId="4" hidden="1">{#N/A,#N/A,FALSE,"Aging Summary";#N/A,#N/A,FALSE,"Ratio Analysis";#N/A,#N/A,FALSE,"Test 120 Day Accts";#N/A,#N/A,FALSE,"Tickmarks"}</definedName>
    <definedName name="nathaniel" hidden="1">{#N/A,#N/A,FALSE,"Aging Summary";#N/A,#N/A,FALSE,"Ratio Analysis";#N/A,#N/A,FALSE,"Test 120 Day Accts";#N/A,#N/A,FALSE,"Tickmarks"}</definedName>
    <definedName name="nelson" localSheetId="4" hidden="1">{#N/A,#N/A,FALSE,"Aging Summary";#N/A,#N/A,FALSE,"Ratio Analysis";#N/A,#N/A,FALSE,"Test 120 Day Accts";#N/A,#N/A,FALSE,"Tickmarks"}</definedName>
    <definedName name="nelson" hidden="1">{#N/A,#N/A,FALSE,"Aging Summary";#N/A,#N/A,FALSE,"Ratio Analysis";#N/A,#N/A,FALSE,"Test 120 Day Accts";#N/A,#N/A,FALSE,"Tickmarks"}</definedName>
    <definedName name="new" localSheetId="4" hidden="1">{#N/A,#N/A,FALSE,"Pharm";#N/A,#N/A,FALSE,"WWCM"}</definedName>
    <definedName name="new" hidden="1">{#N/A,#N/A,FALSE,"Pharm";#N/A,#N/A,FALSE,"WWCM"}</definedName>
    <definedName name="newnewnew" localSheetId="4" hidden="1">{#N/A,#N/A,FALSE,"Pharm";#N/A,#N/A,FALSE,"WWCM"}</definedName>
    <definedName name="newnewnew" hidden="1">{#N/A,#N/A,FALSE,"Pharm";#N/A,#N/A,FALSE,"WWCM"}</definedName>
    <definedName name="newtry"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newtry"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newtry02" localSheetId="4" hidden="1">{#N/A,#N/A,FALSE,"Volume";#N/A,#N/A,FALSE,"Explanations"}</definedName>
    <definedName name="newtry02" hidden="1">{#N/A,#N/A,FALSE,"Volume";#N/A,#N/A,FALSE,"Explanations"}</definedName>
    <definedName name="nh" localSheetId="4" hidden="1">{#N/A,#N/A,FALSE,"BALLANTINE´S ";#N/A,#N/A,FALSE,"FUNDADOR"}</definedName>
    <definedName name="nh" hidden="1">{#N/A,#N/A,FALSE,"BALLANTINE´S ";#N/A,#N/A,FALSE,"FUNDADOR"}</definedName>
    <definedName name="Nicolas" localSheetId="4" hidden="1">{#N/A,#N/A,FALSE,"Aging Summary";#N/A,#N/A,FALSE,"Ratio Analysis";#N/A,#N/A,FALSE,"Test 120 Day Accts";#N/A,#N/A,FALSE,"Tickmarks"}</definedName>
    <definedName name="Nicolas" hidden="1">{#N/A,#N/A,FALSE,"Aging Summary";#N/A,#N/A,FALSE,"Ratio Analysis";#N/A,#N/A,FALSE,"Test 120 Day Accts";#N/A,#N/A,FALSE,"Tickmarks"}</definedName>
    <definedName name="nm" localSheetId="4" hidden="1">{#N/A,#N/A,FALSE,"BALLANTINE´S ";#N/A,#N/A,FALSE,"FUNDADOR"}</definedName>
    <definedName name="nm" hidden="1">{#N/A,#N/A,FALSE,"BALLANTINE´S ";#N/A,#N/A,FALSE,"FUNDADOR"}</definedName>
    <definedName name="nn" localSheetId="4" hidden="1">{#N/A,#N/A,FALSE,"BALLANTINE´S ";#N/A,#N/A,FALSE,"FUNDADOR"}</definedName>
    <definedName name="nn" hidden="1">{#N/A,#N/A,FALSE,"BALLANTINE´S ";#N/A,#N/A,FALSE,"FUNDADOR"}</definedName>
    <definedName name="NNN" localSheetId="4" hidden="1">{#N/A,#N/A,FALSE,"Aging Summary";#N/A,#N/A,FALSE,"Ratio Analysis";#N/A,#N/A,FALSE,"Test 120 Day Accts";#N/A,#N/A,FALSE,"Tickmarks"}</definedName>
    <definedName name="NNN" hidden="1">{#N/A,#N/A,FALSE,"Aging Summary";#N/A,#N/A,FALSE,"Ratio Analysis";#N/A,#N/A,FALSE,"Test 120 Day Accts";#N/A,#N/A,FALSE,"Tickmarks"}</definedName>
    <definedName name="NNN_1" localSheetId="4" hidden="1">{#N/A,#N/A,FALSE,"Aging Summary";#N/A,#N/A,FALSE,"Ratio Analysis";#N/A,#N/A,FALSE,"Test 120 Day Accts";#N/A,#N/A,FALSE,"Tickmarks"}</definedName>
    <definedName name="NNN_1" hidden="1">{#N/A,#N/A,FALSE,"Aging Summary";#N/A,#N/A,FALSE,"Ratio Analysis";#N/A,#N/A,FALSE,"Test 120 Day Accts";#N/A,#N/A,FALSE,"Tickmarks"}</definedName>
    <definedName name="nnnn" localSheetId="4" hidden="1">{"mgmt forecast",#N/A,FALSE,"Mgmt Forecast";"dcf table",#N/A,FALSE,"Mgmt Forecast";"sensitivity",#N/A,FALSE,"Mgmt Forecast";"table inputs",#N/A,FALSE,"Mgmt Forecast";"calculations",#N/A,FALSE,"Mgmt Forecast"}</definedName>
    <definedName name="nnnn" hidden="1">{"mgmt forecast",#N/A,FALSE,"Mgmt Forecast";"dcf table",#N/A,FALSE,"Mgmt Forecast";"sensitivity",#N/A,FALSE,"Mgmt Forecast";"table inputs",#N/A,FALSE,"Mgmt Forecast";"calculations",#N/A,FALSE,"Mgmt Forecast"}</definedName>
    <definedName name="nnnnng" localSheetId="4" hidden="1">{#N/A,#N/A,FALSE,"BALLANTINE´S ";#N/A,#N/A,FALSE,"FUNDADOR"}</definedName>
    <definedName name="nnnnng" hidden="1">{#N/A,#N/A,FALSE,"BALLANTINE´S ";#N/A,#N/A,FALSE,"FUNDADOR"}</definedName>
    <definedName name="nnnnnnn" localSheetId="4" hidden="1">#REF!</definedName>
    <definedName name="nnnnnnn" hidden="1">#REF!</definedName>
    <definedName name="nnws" localSheetId="4" hidden="1">{#N/A,#N/A,FALSE,"Sheet1"}</definedName>
    <definedName name="nnws" hidden="1">{#N/A,#N/A,FALSE,"Sheet1"}</definedName>
    <definedName name="nolissto" localSheetId="4" hidden="1">{#N/A,#N/A,FALSE,"Aging Summary";#N/A,#N/A,FALSE,"Ratio Analysis";#N/A,#N/A,FALSE,"Test 120 Day Accts";#N/A,#N/A,FALSE,"Tickmarks"}</definedName>
    <definedName name="nolissto" hidden="1">{#N/A,#N/A,FALSE,"Aging Summary";#N/A,#N/A,FALSE,"Ratio Analysis";#N/A,#N/A,FALSE,"Test 120 Day Accts";#N/A,#N/A,FALSE,"Tickmarks"}</definedName>
    <definedName name="NONUEVO" localSheetId="4" hidden="1">{#N/A,#N/A,FALSE,"Aging Summary";#N/A,#N/A,FALSE,"Ratio Analysis";#N/A,#N/A,FALSE,"Test 120 Day Accts";#N/A,#N/A,FALSE,"Tickmarks"}</definedName>
    <definedName name="NONUEVO" hidden="1">{#N/A,#N/A,FALSE,"Aging Summary";#N/A,#N/A,FALSE,"Ratio Analysis";#N/A,#N/A,FALSE,"Test 120 Day Accts";#N/A,#N/A,FALSE,"Tickmarks"}</definedName>
    <definedName name="nook" localSheetId="4" hidden="1">{#N/A,#N/A,FALSE,"Aging Summary";#N/A,#N/A,FALSE,"Ratio Analysis";#N/A,#N/A,FALSE,"Test 120 Day Accts";#N/A,#N/A,FALSE,"Tickmarks"}</definedName>
    <definedName name="nook" hidden="1">{#N/A,#N/A,FALSE,"Aging Summary";#N/A,#N/A,FALSE,"Ratio Analysis";#N/A,#N/A,FALSE,"Test 120 Day Accts";#N/A,#N/A,FALSE,"Tickmarks"}</definedName>
    <definedName name="nooo" localSheetId="4" hidden="1">{#N/A,#N/A,FALSE,"Aging Summary";#N/A,#N/A,FALSE,"Ratio Analysis";#N/A,#N/A,FALSE,"Test 120 Day Accts";#N/A,#N/A,FALSE,"Tickmarks"}</definedName>
    <definedName name="nooo" hidden="1">{#N/A,#N/A,FALSE,"Aging Summary";#N/A,#N/A,FALSE,"Ratio Analysis";#N/A,#N/A,FALSE,"Test 120 Day Accts";#N/A,#N/A,FALSE,"Tickmarks"}</definedName>
    <definedName name="nootros" localSheetId="4" hidden="1">{#N/A,#N/A,FALSE,"Aging Summary";#N/A,#N/A,FALSE,"Ratio Analysis";#N/A,#N/A,FALSE,"Test 120 Day Accts";#N/A,#N/A,FALSE,"Tickmarks"}</definedName>
    <definedName name="nootros" hidden="1">{#N/A,#N/A,FALSE,"Aging Summary";#N/A,#N/A,FALSE,"Ratio Analysis";#N/A,#N/A,FALSE,"Test 120 Day Accts";#N/A,#N/A,FALSE,"Tickmarks"}</definedName>
    <definedName name="nosotros" localSheetId="4" hidden="1">{#N/A,#N/A,FALSE,"Aging Summary";#N/A,#N/A,FALSE,"Ratio Analysis";#N/A,#N/A,FALSE,"Test 120 Day Accts";#N/A,#N/A,FALSE,"Tickmarks"}</definedName>
    <definedName name="nosotros" hidden="1">{#N/A,#N/A,FALSE,"Aging Summary";#N/A,#N/A,FALSE,"Ratio Analysis";#N/A,#N/A,FALSE,"Test 120 Day Accts";#N/A,#N/A,FALSE,"Tickmarks"}</definedName>
    <definedName name="nouv" localSheetId="4" hidden="1">{#N/A,#N/A,FALSE,"Pharm";#N/A,#N/A,FALSE,"WWCM"}</definedName>
    <definedName name="nouv" hidden="1">{#N/A,#N/A,FALSE,"Pharm";#N/A,#N/A,FALSE,"WWCM"}</definedName>
    <definedName name="nover" localSheetId="4" hidden="1">{#N/A,#N/A,FALSE,"Aging Summary";#N/A,#N/A,FALSE,"Ratio Analysis";#N/A,#N/A,FALSE,"Test 120 Day Accts";#N/A,#N/A,FALSE,"Tickmarks"}</definedName>
    <definedName name="nover" hidden="1">{#N/A,#N/A,FALSE,"Aging Summary";#N/A,#N/A,FALSE,"Ratio Analysis";#N/A,#N/A,FALSE,"Test 120 Day Accts";#N/A,#N/A,FALSE,"Tickmarks"}</definedName>
    <definedName name="nueco" localSheetId="4" hidden="1">{#N/A,#N/A,FALSE,"Aging Summary";#N/A,#N/A,FALSE,"Ratio Analysis";#N/A,#N/A,FALSE,"Test 120 Day Accts";#N/A,#N/A,FALSE,"Tickmarks"}</definedName>
    <definedName name="nueco" hidden="1">{#N/A,#N/A,FALSE,"Aging Summary";#N/A,#N/A,FALSE,"Ratio Analysis";#N/A,#N/A,FALSE,"Test 120 Day Accts";#N/A,#N/A,FALSE,"Tickmarks"}</definedName>
    <definedName name="NUEVO" localSheetId="4" hidden="1">{#N/A,#N/A,FALSE,"unidades";#N/A,#N/A,FALSE,"importes";#N/A,#N/A,FALSE,"ctes (cajas base)";#N/A,#N/A,FALSE,"ctes (kilogramos)";#N/A,#N/A,FALSE,"ctes (miles de nuevos pesos) "}</definedName>
    <definedName name="NUEVO" hidden="1">{#N/A,#N/A,FALSE,"unidades";#N/A,#N/A,FALSE,"importes";#N/A,#N/A,FALSE,"ctes (cajas base)";#N/A,#N/A,FALSE,"ctes (kilogramos)";#N/A,#N/A,FALSE,"ctes (miles de nuevos pesos) "}</definedName>
    <definedName name="Nuevos" localSheetId="4" hidden="1">{#N/A,#N/A,FALSE,"Aging Summary";#N/A,#N/A,FALSE,"Ratio Analysis";#N/A,#N/A,FALSE,"Test 120 Day Accts";#N/A,#N/A,FALSE,"Tickmarks"}</definedName>
    <definedName name="Nuevos" hidden="1">{#N/A,#N/A,FALSE,"Aging Summary";#N/A,#N/A,FALSE,"Ratio Analysis";#N/A,#N/A,FALSE,"Test 120 Day Accts";#N/A,#N/A,FALSE,"Tickmarks"}</definedName>
    <definedName name="nvh" localSheetId="4" hidden="1">{"'1999'!$A$1:$F$66"}</definedName>
    <definedName name="nvh" hidden="1">{"'1999'!$A$1:$F$66"}</definedName>
    <definedName name="nw" localSheetId="4" hidden="1">{#N/A,#N/A,FALSE,"Northstar Goal";#N/A,#N/A,FALSE,"Rationale - Summary";#N/A,#N/A,FALSE,"Volume Building Blocks";#N/A,#N/A,FALSE,"Paper";#N/A,#N/A,FALSE,"Rationale - WM";#N/A,#N/A,FALSE,"Rationale - GBU";#N/A,#N/A,FALSE,"Rationale - WGCT";#N/A,#N/A,FALSE,"Spending Principles";#N/A,#N/A,FALSE,"Business Plan - Topline";#N/A,#N/A,FALSE,"Charmin LDT- Ultra PI";#N/A,#N/A,FALSE,"Puffs Renaissance";#N/A,#N/A,FALSE,"Merchandising Plan"}</definedName>
    <definedName name="nw" hidden="1">{#N/A,#N/A,FALSE,"Northstar Goal";#N/A,#N/A,FALSE,"Rationale - Summary";#N/A,#N/A,FALSE,"Volume Building Blocks";#N/A,#N/A,FALSE,"Paper";#N/A,#N/A,FALSE,"Rationale - WM";#N/A,#N/A,FALSE,"Rationale - GBU";#N/A,#N/A,FALSE,"Rationale - WGCT";#N/A,#N/A,FALSE,"Spending Principles";#N/A,#N/A,FALSE,"Business Plan - Topline";#N/A,#N/A,FALSE,"Charmin LDT- Ultra PI";#N/A,#N/A,FALSE,"Puffs Renaissance";#N/A,#N/A,FALSE,"Merchandising Plan"}</definedName>
    <definedName name="nws" localSheetId="4" hidden="1">{#N/A,#N/A,FALSE,"Sheet1"}</definedName>
    <definedName name="nws" hidden="1">{#N/A,#N/A,FALSE,"Sheet1"}</definedName>
    <definedName name="nxc" localSheetId="4" hidden="1">{#N/A,#N/A,FALSE,"Sheet1"}</definedName>
    <definedName name="nxc" hidden="1">{#N/A,#N/A,FALSE,"Sheet1"}</definedName>
    <definedName name="ÑEÑEÑEÑEÑE" localSheetId="4" hidden="1">{#N/A,#N/A,FALSE,"Aging Summary";#N/A,#N/A,FALSE,"Ratio Analysis";#N/A,#N/A,FALSE,"Test 120 Day Accts";#N/A,#N/A,FALSE,"Tickmarks"}</definedName>
    <definedName name="ÑEÑEÑEÑEÑE" hidden="1">{#N/A,#N/A,FALSE,"Aging Summary";#N/A,#N/A,FALSE,"Ratio Analysis";#N/A,#N/A,FALSE,"Test 120 Day Accts";#N/A,#N/A,FALSE,"Tickmarks"}</definedName>
    <definedName name="ñññ" localSheetId="4" hidden="1">{"'1999'!$A$1:$F$66"}</definedName>
    <definedName name="ñññ" hidden="1">{"'1999'!$A$1:$F$66"}</definedName>
    <definedName name="ññññ" localSheetId="4" hidden="1">#REF!</definedName>
    <definedName name="ññññ" hidden="1">#REF!</definedName>
    <definedName name="ÑÑÑÑÑÑÑÑÑÑÑÑÑQQQQQQÑÑÑ" localSheetId="4" hidden="1">{#N/A,#N/A,FALSE,"Aging Summary";#N/A,#N/A,FALSE,"Ratio Analysis";#N/A,#N/A,FALSE,"Test 120 Day Accts";#N/A,#N/A,FALSE,"Tickmarks"}</definedName>
    <definedName name="ÑÑÑÑÑÑÑÑÑÑÑÑÑQQQQQQÑÑÑ" hidden="1">{#N/A,#N/A,FALSE,"Aging Summary";#N/A,#N/A,FALSE,"Ratio Analysis";#N/A,#N/A,FALSE,"Test 120 Day Accts";#N/A,#N/A,FALSE,"Tickmarks"}</definedName>
    <definedName name="ÑÑÑÑWÑWÑWÑW" localSheetId="4" hidden="1">{#N/A,#N/A,FALSE,"Aging Summary";#N/A,#N/A,FALSE,"Ratio Analysis";#N/A,#N/A,FALSE,"Test 120 Day Accts";#N/A,#N/A,FALSE,"Tickmarks"}</definedName>
    <definedName name="ÑÑÑÑWÑWÑWÑW" hidden="1">{#N/A,#N/A,FALSE,"Aging Summary";#N/A,#N/A,FALSE,"Ratio Analysis";#N/A,#N/A,FALSE,"Test 120 Day Accts";#N/A,#N/A,FALSE,"Tickmarks"}</definedName>
    <definedName name="ÑOÑOÑOÑO" localSheetId="4" hidden="1">{#N/A,#N/A,FALSE,"Aging Summary";#N/A,#N/A,FALSE,"Ratio Analysis";#N/A,#N/A,FALSE,"Test 120 Day Accts";#N/A,#N/A,FALSE,"Tickmarks"}</definedName>
    <definedName name="ÑOÑOÑOÑO" hidden="1">{#N/A,#N/A,FALSE,"Aging Summary";#N/A,#N/A,FALSE,"Ratio Analysis";#N/A,#N/A,FALSE,"Test 120 Day Accts";#N/A,#N/A,FALSE,"Tickmarks"}</definedName>
    <definedName name="ñp" localSheetId="4" hidden="1">{#N/A,#N/A,FALSE,"BALLANTINE´S ";#N/A,#N/A,FALSE,"FUNDADOR"}</definedName>
    <definedName name="ñp" hidden="1">{#N/A,#N/A,FALSE,"BALLANTINE´S ";#N/A,#N/A,FALSE,"FUNDADOR"}</definedName>
    <definedName name="ÑQÑQPPAIUUUUTEQWERQWER" localSheetId="4" hidden="1">{#N/A,#N/A,FALSE,"Aging Summary";#N/A,#N/A,FALSE,"Ratio Analysis";#N/A,#N/A,FALSE,"Test 120 Day Accts";#N/A,#N/A,FALSE,"Tickmarks"}</definedName>
    <definedName name="ÑQÑQPPAIUUUUTEQWERQWER" hidden="1">{#N/A,#N/A,FALSE,"Aging Summary";#N/A,#N/A,FALSE,"Ratio Analysis";#N/A,#N/A,FALSE,"Test 120 Day Accts";#N/A,#N/A,FALSE,"Tickmarks"}</definedName>
    <definedName name="ÑUÑUÑUÑUÑÑUUÑ" localSheetId="4" hidden="1">{#N/A,#N/A,FALSE,"Aging Summary";#N/A,#N/A,FALSE,"Ratio Analysis";#N/A,#N/A,FALSE,"Test 120 Day Accts";#N/A,#N/A,FALSE,"Tickmarks"}</definedName>
    <definedName name="ÑUÑUÑUÑUÑÑUUÑ" hidden="1">{#N/A,#N/A,FALSE,"Aging Summary";#N/A,#N/A,FALSE,"Ratio Analysis";#N/A,#N/A,FALSE,"Test 120 Day Accts";#N/A,#N/A,FALSE,"Tickmarks"}</definedName>
    <definedName name="OBS_Data_Col" localSheetId="4" hidden="1">#REF!</definedName>
    <definedName name="OBS_Data_Col" hidden="1">#REF!</definedName>
    <definedName name="Oierda" localSheetId="4" hidden="1">{"'1999'!$A$1:$F$66"}</definedName>
    <definedName name="Oierda" hidden="1">{"'1999'!$A$1:$F$66"}</definedName>
    <definedName name="oiulj"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oiulj"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ok" hidden="1">7</definedName>
    <definedName name="okk" localSheetId="4" hidden="1">{#N/A,#N/A,FALSE,"Aging Summary";#N/A,#N/A,FALSE,"Ratio Analysis";#N/A,#N/A,FALSE,"Test 120 Day Accts";#N/A,#N/A,FALSE,"Tickmarks"}</definedName>
    <definedName name="okk" hidden="1">{#N/A,#N/A,FALSE,"Aging Summary";#N/A,#N/A,FALSE,"Ratio Analysis";#N/A,#N/A,FALSE,"Test 120 Day Accts";#N/A,#N/A,FALSE,"Tickmarks"}</definedName>
    <definedName name="ol" localSheetId="4" hidden="1">{#N/A,#N/A,FALSE,"BALLANTINE´S ";#N/A,#N/A,FALSE,"FUNDADOR"}</definedName>
    <definedName name="ol" hidden="1">{#N/A,#N/A,FALSE,"BALLANTINE´S ";#N/A,#N/A,FALSE,"FUNDADOR"}</definedName>
    <definedName name="oo" localSheetId="4" hidden="1">{#N/A,#N/A,FALSE,"Aging Summary";#N/A,#N/A,FALSE,"Ratio Analysis";#N/A,#N/A,FALSE,"Test 120 Day Accts";#N/A,#N/A,FALSE,"Tickmarks"}</definedName>
    <definedName name="oo" hidden="1">{#N/A,#N/A,FALSE,"Aging Summary";#N/A,#N/A,FALSE,"Ratio Analysis";#N/A,#N/A,FALSE,"Test 120 Day Accts";#N/A,#N/A,FALSE,"Tickmarks"}</definedName>
    <definedName name="ooo" localSheetId="4" hidden="1">{#N/A,#N/A,FALSE,"REPORT"}</definedName>
    <definedName name="ooo" hidden="1">{#N/A,#N/A,FALSE,"REPORT"}</definedName>
    <definedName name="ooooll" localSheetId="4" hidden="1">#REF!</definedName>
    <definedName name="ooooll" hidden="1">#REF!</definedName>
    <definedName name="oows" localSheetId="4" hidden="1">{#N/A,#N/A,FALSE,"Sheet1"}</definedName>
    <definedName name="oows" hidden="1">{#N/A,#N/A,FALSE,"Sheet1"}</definedName>
    <definedName name="op" localSheetId="4" hidden="1">{#N/A,#N/A,FALSE,"BALLANTINE´S ";#N/A,#N/A,FALSE,"FUNDADOR"}</definedName>
    <definedName name="op" hidden="1">{#N/A,#N/A,FALSE,"BALLANTINE´S ";#N/A,#N/A,FALSE,"FUNDADOR"}</definedName>
    <definedName name="Openingpb" localSheetId="4" hidden="1">#REF!</definedName>
    <definedName name="Openingpb" hidden="1">#REF!</definedName>
    <definedName name="opighik" localSheetId="4" hidden="1">{#N/A,#N/A,FALSE,"BALLANTINE´S ";#N/A,#N/A,FALSE,"FUNDADOR"}</definedName>
    <definedName name="opighik" hidden="1">{#N/A,#N/A,FALSE,"BALLANTINE´S ";#N/A,#N/A,FALSE,"FUNDADOR"}</definedName>
    <definedName name="OPQOQPEOPRIIT" localSheetId="4" hidden="1">{#N/A,#N/A,FALSE,"Aging Summary";#N/A,#N/A,FALSE,"Ratio Analysis";#N/A,#N/A,FALSE,"Test 120 Day Accts";#N/A,#N/A,FALSE,"Tickmarks"}</definedName>
    <definedName name="OPQOQPEOPRIIT" hidden="1">{#N/A,#N/A,FALSE,"Aging Summary";#N/A,#N/A,FALSE,"Ratio Analysis";#N/A,#N/A,FALSE,"Test 120 Day Accts";#N/A,#N/A,FALSE,"Tickmarks"}</definedName>
    <definedName name="OrderTable" localSheetId="4" hidden="1">#REF!</definedName>
    <definedName name="OrderTable" hidden="1">#REF!</definedName>
    <definedName name="Org." localSheetId="4" hidden="1">{#N/A,#N/A,FALSE,"Sheet1"}</definedName>
    <definedName name="Org." hidden="1">{#N/A,#N/A,FALSE,"Sheet1"}</definedName>
    <definedName name="oss" localSheetId="4" hidden="1">{#N/A,#N/A,FALSE,"DMC schedule";#N/A,#N/A,FALSE,"DMC_THC Revenue";#N/A,#N/A,FALSE,"Personnel plan";#N/A,#N/A,FALSE,"Capex HW+SW";#N/A,#N/A,FALSE,"P&amp;L"}</definedName>
    <definedName name="oss" hidden="1">{#N/A,#N/A,FALSE,"DMC schedule";#N/A,#N/A,FALSE,"DMC_THC Revenue";#N/A,#N/A,FALSE,"Personnel plan";#N/A,#N/A,FALSE,"Capex HW+SW";#N/A,#N/A,FALSE,"P&amp;L"}</definedName>
    <definedName name="other33" localSheetId="4" hidden="1">{#N/A,#N/A,FALSE,"Pharm";#N/A,#N/A,FALSE,"WWCM"}</definedName>
    <definedName name="other33" hidden="1">{#N/A,#N/A,FALSE,"Pharm";#N/A,#N/A,FALSE,"WWCM"}</definedName>
    <definedName name="othermar" localSheetId="4" hidden="1">{#N/A,#N/A,FALSE,"Pharm";#N/A,#N/A,FALSE,"WWCM"}</definedName>
    <definedName name="othermar" hidden="1">{#N/A,#N/A,FALSE,"Pharm";#N/A,#N/A,FALSE,"WWCM"}</definedName>
    <definedName name="others" localSheetId="4" hidden="1">{#N/A,#N/A,FALSE,"Aging Summary";#N/A,#N/A,FALSE,"Ratio Analysis";#N/A,#N/A,FALSE,"Test 120 Day Accts";#N/A,#N/A,FALSE,"Tickmarks"}</definedName>
    <definedName name="others" hidden="1">{#N/A,#N/A,FALSE,"Aging Summary";#N/A,#N/A,FALSE,"Ratio Analysis";#N/A,#N/A,FALSE,"Test 120 Day Accts";#N/A,#N/A,FALSE,"Tickmarks"}</definedName>
    <definedName name="otros" localSheetId="4" hidden="1">{#N/A,#N/A,FALSE,"Aging Summary";#N/A,#N/A,FALSE,"Ratio Analysis";#N/A,#N/A,FALSE,"Test 120 Day Accts";#N/A,#N/A,FALSE,"Tickmarks"}</definedName>
    <definedName name="otros" hidden="1">{#N/A,#N/A,FALSE,"Aging Summary";#N/A,#N/A,FALSE,"Ratio Analysis";#N/A,#N/A,FALSE,"Test 120 Day Accts";#N/A,#N/A,FALSE,"Tickmarks"}</definedName>
    <definedName name="otros_1" localSheetId="4" hidden="1">{#N/A,#N/A,FALSE,"Aging Summary";#N/A,#N/A,FALSE,"Ratio Analysis";#N/A,#N/A,FALSE,"Test 120 Day Accts";#N/A,#N/A,FALSE,"Tickmarks"}</definedName>
    <definedName name="otros_1" hidden="1">{#N/A,#N/A,FALSE,"Aging Summary";#N/A,#N/A,FALSE,"Ratio Analysis";#N/A,#N/A,FALSE,"Test 120 Day Accts";#N/A,#N/A,FALSE,"Tickmarks"}</definedName>
    <definedName name="Otros1" localSheetId="4" hidden="1">{#N/A,#N/A,FALSE,"Aging Summary";#N/A,#N/A,FALSE,"Ratio Analysis";#N/A,#N/A,FALSE,"Test 120 Day Accts";#N/A,#N/A,FALSE,"Tickmarks"}</definedName>
    <definedName name="Otros1" hidden="1">{#N/A,#N/A,FALSE,"Aging Summary";#N/A,#N/A,FALSE,"Ratio Analysis";#N/A,#N/A,FALSE,"Test 120 Day Accts";#N/A,#N/A,FALSE,"Tickmarks"}</definedName>
    <definedName name="Otros1_1" localSheetId="4" hidden="1">{#N/A,#N/A,FALSE,"Aging Summary";#N/A,#N/A,FALSE,"Ratio Analysis";#N/A,#N/A,FALSE,"Test 120 Day Accts";#N/A,#N/A,FALSE,"Tickmarks"}</definedName>
    <definedName name="Otros1_1" hidden="1">{#N/A,#N/A,FALSE,"Aging Summary";#N/A,#N/A,FALSE,"Ratio Analysis";#N/A,#N/A,FALSE,"Test 120 Day Accts";#N/A,#N/A,FALSE,"Tickmarks"}</definedName>
    <definedName name="Otros2" localSheetId="4" hidden="1">{#N/A,#N/A,FALSE,"Aging Summary";#N/A,#N/A,FALSE,"Ratio Analysis";#N/A,#N/A,FALSE,"Test 120 Day Accts";#N/A,#N/A,FALSE,"Tickmarks"}</definedName>
    <definedName name="Otros2" hidden="1">{#N/A,#N/A,FALSE,"Aging Summary";#N/A,#N/A,FALSE,"Ratio Analysis";#N/A,#N/A,FALSE,"Test 120 Day Accts";#N/A,#N/A,FALSE,"Tickmarks"}</definedName>
    <definedName name="Otros2_1" localSheetId="4" hidden="1">{#N/A,#N/A,FALSE,"Aging Summary";#N/A,#N/A,FALSE,"Ratio Analysis";#N/A,#N/A,FALSE,"Test 120 Day Accts";#N/A,#N/A,FALSE,"Tickmarks"}</definedName>
    <definedName name="Otros2_1" hidden="1">{#N/A,#N/A,FALSE,"Aging Summary";#N/A,#N/A,FALSE,"Ratio Analysis";#N/A,#N/A,FALSE,"Test 120 Day Accts";#N/A,#N/A,FALSE,"Tickmarks"}</definedName>
    <definedName name="OTROSSSS" localSheetId="4" hidden="1">{#N/A,#N/A,FALSE,"Aging Summary";#N/A,#N/A,FALSE,"Ratio Analysis";#N/A,#N/A,FALSE,"Test 120 Day Accts";#N/A,#N/A,FALSE,"Tickmarks"}</definedName>
    <definedName name="OTROSSSS" hidden="1">{#N/A,#N/A,FALSE,"Aging Summary";#N/A,#N/A,FALSE,"Ratio Analysis";#N/A,#N/A,FALSE,"Test 120 Day Accts";#N/A,#N/A,FALSE,"Tickmarks"}</definedName>
    <definedName name="OTROSSSS_1" localSheetId="4" hidden="1">{#N/A,#N/A,FALSE,"Aging Summary";#N/A,#N/A,FALSE,"Ratio Analysis";#N/A,#N/A,FALSE,"Test 120 Day Accts";#N/A,#N/A,FALSE,"Tickmarks"}</definedName>
    <definedName name="OTROSSSS_1" hidden="1">{#N/A,#N/A,FALSE,"Aging Summary";#N/A,#N/A,FALSE,"Ratio Analysis";#N/A,#N/A,FALSE,"Test 120 Day Accts";#N/A,#N/A,FALSE,"Tickmarks"}</definedName>
    <definedName name="Output1" localSheetId="4"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Output1"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OWNER" localSheetId="4" hidden="1">#REF!</definedName>
    <definedName name="OWNER" hidden="1">#REF!</definedName>
    <definedName name="OWOWOWOWO" localSheetId="4" hidden="1">{#N/A,#N/A,FALSE,"Aging Summary";#N/A,#N/A,FALSE,"Ratio Analysis";#N/A,#N/A,FALSE,"Test 120 Day Accts";#N/A,#N/A,FALSE,"Tickmarks"}</definedName>
    <definedName name="OWOWOWOWO" hidden="1">{#N/A,#N/A,FALSE,"Aging Summary";#N/A,#N/A,FALSE,"Ratio Analysis";#N/A,#N/A,FALSE,"Test 120 Day Accts";#N/A,#N/A,FALSE,"Tickmarks"}</definedName>
    <definedName name="ows" localSheetId="4" hidden="1">{#N/A,#N/A,FALSE,"Sheet1"}</definedName>
    <definedName name="ows" hidden="1">{#N/A,#N/A,FALSE,"Sheet1"}</definedName>
    <definedName name="p.BS" localSheetId="4" hidden="1">#REF!</definedName>
    <definedName name="p.BS" hidden="1">#REF!</definedName>
    <definedName name="p.BSAssumptions" localSheetId="4" hidden="1">#REF!</definedName>
    <definedName name="p.BSAssumptions" hidden="1">#REF!</definedName>
    <definedName name="p.CapStructure" hidden="1">#REF!</definedName>
    <definedName name="p.CashFlow" hidden="1">#REF!</definedName>
    <definedName name="p.Covenants" hidden="1">#REF!</definedName>
    <definedName name="p.Covenants_Titles" hidden="1">#REF!</definedName>
    <definedName name="p.Cover" hidden="1">#REF!</definedName>
    <definedName name="p.DCF" hidden="1">#REF!</definedName>
    <definedName name="p.DCF_Titles" hidden="1">#REF!</definedName>
    <definedName name="p.Depreciation" hidden="1">#REF!</definedName>
    <definedName name="p.DivisionA" hidden="1">#REF!</definedName>
    <definedName name="p.DivisionB" hidden="1">#REF!</definedName>
    <definedName name="p.DivisionC" hidden="1">#REF!</definedName>
    <definedName name="p.DivisionD" hidden="1">#REF!</definedName>
    <definedName name="p.DivisionE" hidden="1">#REF!</definedName>
    <definedName name="p.DivisionF" hidden="1">#REF!</definedName>
    <definedName name="p.DivisionG" hidden="1">#REF!</definedName>
    <definedName name="p.DivisionH" hidden="1">#REF!</definedName>
    <definedName name="p.Executive" hidden="1">#REF!</definedName>
    <definedName name="p.FactSheet" hidden="1">#REF!</definedName>
    <definedName name="p.IRR" hidden="1">#REF!</definedName>
    <definedName name="p.IRR_Titles" hidden="1">#REF!</definedName>
    <definedName name="p.IS" hidden="1">#REF!</definedName>
    <definedName name="p.ISAssumptions" hidden="1">#REF!</definedName>
    <definedName name="p.OpeningBS" hidden="1">#REF!</definedName>
    <definedName name="p.SP" hidden="1">#REF!</definedName>
    <definedName name="p.Summary" hidden="1">#REF!</definedName>
    <definedName name="p.Summary_Titles" hidden="1">#REF!</definedName>
    <definedName name="p.TaxCalculation" hidden="1">#REF!</definedName>
    <definedName name="papa" localSheetId="4" hidden="1">{#N/A,#N/A,FALSE,"Aging Summary";#N/A,#N/A,FALSE,"Ratio Analysis";#N/A,#N/A,FALSE,"Test 120 Day Accts";#N/A,#N/A,FALSE,"Tickmarks"}</definedName>
    <definedName name="papa" hidden="1">{#N/A,#N/A,FALSE,"Aging Summary";#N/A,#N/A,FALSE,"Ratio Analysis";#N/A,#N/A,FALSE,"Test 120 Day Accts";#N/A,#N/A,FALSE,"Tickmarks"}</definedName>
    <definedName name="Pat" localSheetId="4" hidden="1">{#N/A,#N/A,FALSE,"Aging Summary";#N/A,#N/A,FALSE,"Ratio Analysis";#N/A,#N/A,FALSE,"Test 120 Day Accts";#N/A,#N/A,FALSE,"Tickmarks"}</definedName>
    <definedName name="Pat" hidden="1">{#N/A,#N/A,FALSE,"Aging Summary";#N/A,#N/A,FALSE,"Ratio Analysis";#N/A,#N/A,FALSE,"Test 120 Day Accts";#N/A,#N/A,FALSE,"Tickmarks"}</definedName>
    <definedName name="Patricia" localSheetId="4" hidden="1">{#N/A,#N/A,FALSE,"Aging Summary";#N/A,#N/A,FALSE,"Ratio Analysis";#N/A,#N/A,FALSE,"Test 120 Day Accts";#N/A,#N/A,FALSE,"Tickmarks"}</definedName>
    <definedName name="Patricia" hidden="1">{#N/A,#N/A,FALSE,"Aging Summary";#N/A,#N/A,FALSE,"Ratio Analysis";#N/A,#N/A,FALSE,"Test 120 Day Accts";#N/A,#N/A,FALSE,"Tickmarks"}</definedName>
    <definedName name="PayableBalances" localSheetId="4" hidden="1">{#N/A,#N/A,FALSE,"Aging Summary";#N/A,#N/A,FALSE,"Ratio Analysis";#N/A,#N/A,FALSE,"Test 120 Day Accts";#N/A,#N/A,FALSE,"Tickmarks"}</definedName>
    <definedName name="PayableBalances" hidden="1">{#N/A,#N/A,FALSE,"Aging Summary";#N/A,#N/A,FALSE,"Ratio Analysis";#N/A,#N/A,FALSE,"Test 120 Day Accts";#N/A,#N/A,FALSE,"Tickmarks"}</definedName>
    <definedName name="PE" localSheetId="4" hidden="1">{#N/A,#N/A,FALSE,"BALLANTINE´S ";#N/A,#N/A,FALSE,"FUNDADOR"}</definedName>
    <definedName name="PE" hidden="1">{#N/A,#N/A,FALSE,"BALLANTINE´S ";#N/A,#N/A,FALSE,"FUNDADOR"}</definedName>
    <definedName name="PEFAC" localSheetId="4" hidden="1">{#N/A,#N/A,FALSE,"BALLANTINE´S ";#N/A,#N/A,FALSE,"FUNDADOR"}</definedName>
    <definedName name="PEFAC" hidden="1">{#N/A,#N/A,FALSE,"BALLANTINE´S ";#N/A,#N/A,FALSE,"FUNDADOR"}</definedName>
    <definedName name="PEFAC02" localSheetId="4" hidden="1">{#N/A,#N/A,FALSE,"BALLANTINE´S ";#N/A,#N/A,FALSE,"FUNDADOR"}</definedName>
    <definedName name="PEFAC02" hidden="1">{#N/A,#N/A,FALSE,"BALLANTINE´S ";#N/A,#N/A,FALSE,"FUNDADOR"}</definedName>
    <definedName name="PEFAC2" localSheetId="4" hidden="1">{#N/A,#N/A,FALSE,"BALLANTINE´S ";#N/A,#N/A,FALSE,"FUNDADOR"}</definedName>
    <definedName name="PEFAC2" hidden="1">{#N/A,#N/A,FALSE,"BALLANTINE´S ";#N/A,#N/A,FALSE,"FUNDADOR"}</definedName>
    <definedName name="penny" localSheetId="4" hidden="1">{#N/A,#N/A,FALSE,"Aging Summary";#N/A,#N/A,FALSE,"Ratio Analysis";#N/A,#N/A,FALSE,"Test 120 Day Accts";#N/A,#N/A,FALSE,"Tickmarks"}</definedName>
    <definedName name="penny" hidden="1">{#N/A,#N/A,FALSE,"Aging Summary";#N/A,#N/A,FALSE,"Ratio Analysis";#N/A,#N/A,FALSE,"Test 120 Day Accts";#N/A,#N/A,FALSE,"Tickmarks"}</definedName>
    <definedName name="Pepe" localSheetId="4" hidden="1">{#N/A,#N/A,FALSE,"Aging Summary";#N/A,#N/A,FALSE,"Ratio Analysis";#N/A,#N/A,FALSE,"Test 120 Day Accts";#N/A,#N/A,FALSE,"Tickmarks"}</definedName>
    <definedName name="Pepe" hidden="1">{#N/A,#N/A,FALSE,"Aging Summary";#N/A,#N/A,FALSE,"Ratio Analysis";#N/A,#N/A,FALSE,"Test 120 Day Accts";#N/A,#N/A,FALSE,"Tickmarks"}</definedName>
    <definedName name="PEPE4" localSheetId="4" hidden="1">{#N/A,#N/A,FALSE,"Pharm";#N/A,#N/A,FALSE,"WWCM"}</definedName>
    <definedName name="PEPE4" hidden="1">{#N/A,#N/A,FALSE,"Pharm";#N/A,#N/A,FALSE,"WWCM"}</definedName>
    <definedName name="PEPE5" localSheetId="4" hidden="1">{#N/A,#N/A,FALSE,"Pharm";#N/A,#N/A,FALSE,"WWCM"}</definedName>
    <definedName name="PEPE5" hidden="1">{#N/A,#N/A,FALSE,"Pharm";#N/A,#N/A,FALSE,"WWCM"}</definedName>
    <definedName name="perry" localSheetId="4" hidden="1">{#N/A,#N/A,FALSE,"Aging Summary";#N/A,#N/A,FALSE,"Ratio Analysis";#N/A,#N/A,FALSE,"Test 120 Day Accts";#N/A,#N/A,FALSE,"Tickmarks"}</definedName>
    <definedName name="perry" hidden="1">{#N/A,#N/A,FALSE,"Aging Summary";#N/A,#N/A,FALSE,"Ratio Analysis";#N/A,#N/A,FALSE,"Test 120 Day Accts";#N/A,#N/A,FALSE,"Tickmarks"}</definedName>
    <definedName name="PERU" localSheetId="4" hidden="1">{#N/A,#N/A,FALSE,"DMC schedule";#N/A,#N/A,FALSE,"DMC_THC Revenue";#N/A,#N/A,FALSE,"Personnel plan";#N/A,#N/A,FALSE,"Capex HW+SW";#N/A,#N/A,FALSE,"P&amp;L"}</definedName>
    <definedName name="PERU" hidden="1">{#N/A,#N/A,FALSE,"DMC schedule";#N/A,#N/A,FALSE,"DMC_THC Revenue";#N/A,#N/A,FALSE,"Personnel plan";#N/A,#N/A,FALSE,"Capex HW+SW";#N/A,#N/A,FALSE,"P&amp;L"}</definedName>
    <definedName name="Peru04" localSheetId="4" hidden="1">{#N/A,#N/A,FALSE,"Aging Summary";#N/A,#N/A,FALSE,"Ratio Analysis";#N/A,#N/A,FALSE,"Test 120 Day Accts";#N/A,#N/A,FALSE,"Tickmarks"}</definedName>
    <definedName name="Peru04" hidden="1">{#N/A,#N/A,FALSE,"Aging Summary";#N/A,#N/A,FALSE,"Ratio Analysis";#N/A,#N/A,FALSE,"Test 120 Day Accts";#N/A,#N/A,FALSE,"Tickmarks"}</definedName>
    <definedName name="peruru" localSheetId="4" hidden="1">#REF!</definedName>
    <definedName name="peruru" hidden="1">#REF!</definedName>
    <definedName name="pharma" localSheetId="4" hidden="1">{#N/A,#N/A,FALSE,"Sales Graph";#N/A,#N/A,FALSE,"PSBM";#N/A,#N/A,FALSE,"BUC Graph";#N/A,#N/A,FALSE,"P&amp;L - YTD"}</definedName>
    <definedName name="pharma" hidden="1">{#N/A,#N/A,FALSE,"Sales Graph";#N/A,#N/A,FALSE,"PSBM";#N/A,#N/A,FALSE,"BUC Graph";#N/A,#N/A,FALSE,"P&amp;L - YTD"}</definedName>
    <definedName name="phineas" localSheetId="4" hidden="1">{#N/A,#N/A,FALSE,"Aging Summary";#N/A,#N/A,FALSE,"Ratio Analysis";#N/A,#N/A,FALSE,"Test 120 Day Accts";#N/A,#N/A,FALSE,"Tickmarks"}</definedName>
    <definedName name="phineas" hidden="1">{#N/A,#N/A,FALSE,"Aging Summary";#N/A,#N/A,FALSE,"Ratio Analysis";#N/A,#N/A,FALSE,"Test 120 Day Accts";#N/A,#N/A,FALSE,"Tickmarks"}</definedName>
    <definedName name="Piedad" localSheetId="4" hidden="1">{#N/A,#N/A,FALSE,"Aging Summary";#N/A,#N/A,FALSE,"Ratio Analysis";#N/A,#N/A,FALSE,"Test 120 Day Accts";#N/A,#N/A,FALSE,"Tickmarks"}</definedName>
    <definedName name="Piedad" hidden="1">{#N/A,#N/A,FALSE,"Aging Summary";#N/A,#N/A,FALSE,"Ratio Analysis";#N/A,#N/A,FALSE,"Test 120 Day Accts";#N/A,#N/A,FALSE,"Tickmarks"}</definedName>
    <definedName name="pikikita" localSheetId="4" hidden="1">{#N/A,#N/A,FALSE,"Aging Summary";#N/A,#N/A,FALSE,"Ratio Analysis";#N/A,#N/A,FALSE,"Test 120 Day Accts";#N/A,#N/A,FALSE,"Tickmarks"}</definedName>
    <definedName name="pikikita" hidden="1">{#N/A,#N/A,FALSE,"Aging Summary";#N/A,#N/A,FALSE,"Ratio Analysis";#N/A,#N/A,FALSE,"Test 120 Day Accts";#N/A,#N/A,FALSE,"Tickmarks"}</definedName>
    <definedName name="pikiko" localSheetId="4" hidden="1">{#N/A,#N/A,FALSE,"Aging Summary";#N/A,#N/A,FALSE,"Ratio Analysis";#N/A,#N/A,FALSE,"Test 120 Day Accts";#N/A,#N/A,FALSE,"Tickmarks"}</definedName>
    <definedName name="pikiko" hidden="1">{#N/A,#N/A,FALSE,"Aging Summary";#N/A,#N/A,FALSE,"Ratio Analysis";#N/A,#N/A,FALSE,"Test 120 Day Accts";#N/A,#N/A,FALSE,"Tickmarks"}</definedName>
    <definedName name="Pilar" localSheetId="4" hidden="1">{#N/A,#N/A,FALSE,"Aging Summary";#N/A,#N/A,FALSE,"Ratio Analysis";#N/A,#N/A,FALSE,"Test 120 Day Accts";#N/A,#N/A,FALSE,"Tickmarks"}</definedName>
    <definedName name="Pilar" hidden="1">{#N/A,#N/A,FALSE,"Aging Summary";#N/A,#N/A,FALSE,"Ratio Analysis";#N/A,#N/A,FALSE,"Test 120 Day Accts";#N/A,#N/A,FALSE,"Tickmarks"}</definedName>
    <definedName name="Pitchbook" localSheetId="4" hidden="1">{#N/A,#N/A,TRUE,"Sheet16"}</definedName>
    <definedName name="Pitchbook" hidden="1">{#N/A,#N/A,TRUE,"Sheet16"}</definedName>
    <definedName name="PIVOL" localSheetId="4" hidden="1">{#N/A,#N/A,FALSE,"DMC schedule";#N/A,#N/A,FALSE,"DMC_THC Revenue";#N/A,#N/A,FALSE,"Personnel plan";#N/A,#N/A,FALSE,"Capex HW+SW";#N/A,#N/A,FALSE,"P&amp;L"}</definedName>
    <definedName name="PIVOL" hidden="1">{#N/A,#N/A,FALSE,"DMC schedule";#N/A,#N/A,FALSE,"DMC_THC Revenue";#N/A,#N/A,FALSE,"Personnel plan";#N/A,#N/A,FALSE,"Capex HW+SW";#N/A,#N/A,FALSE,"P&amp;L"}</definedName>
    <definedName name="pl" localSheetId="4" hidden="1">{#N/A,#N/A,FALSE,"REPORT"}</definedName>
    <definedName name="pl" hidden="1">{#N/A,#N/A,FALSE,"REPORT"}</definedName>
    <definedName name="PlanifTr" localSheetId="4" hidden="1">{#N/A,#N/A,FALSE,"Aging Summary";#N/A,#N/A,FALSE,"Ratio Analysis";#N/A,#N/A,FALSE,"Test 120 Day Accts";#N/A,#N/A,FALSE,"Tickmarks"}</definedName>
    <definedName name="PlanifTr" hidden="1">{#N/A,#N/A,FALSE,"Aging Summary";#N/A,#N/A,FALSE,"Ratio Analysis";#N/A,#N/A,FALSE,"Test 120 Day Accts";#N/A,#N/A,FALSE,"Tickmarks"}</definedName>
    <definedName name="PLCepi" localSheetId="4" hidden="1">{#N/A,#N/A,FALSE,"REPORT"}</definedName>
    <definedName name="PLCepi" hidden="1">{#N/A,#N/A,FALSE,"REPORT"}</definedName>
    <definedName name="PLProcef" localSheetId="4" hidden="1">{#N/A,#N/A,FALSE,"REPORT"}</definedName>
    <definedName name="PLProcef" hidden="1">{#N/A,#N/A,FALSE,"REPORT"}</definedName>
    <definedName name="PLTaxol" localSheetId="4" hidden="1">{#N/A,#N/A,FALSE,"REPORT"}</definedName>
    <definedName name="PLTaxol" hidden="1">{#N/A,#N/A,FALSE,"REPORT"}</definedName>
    <definedName name="PLUG" localSheetId="4" hidden="1">#REF!</definedName>
    <definedName name="PLUG" hidden="1">#REF!</definedName>
    <definedName name="Pnl" localSheetId="4" hidden="1">{#N/A,#N/A,FALSE,"Pharm";#N/A,#N/A,FALSE,"WWCM"}</definedName>
    <definedName name="Pnl" hidden="1">{#N/A,#N/A,FALSE,"Pharm";#N/A,#N/A,FALSE,"WWCM"}</definedName>
    <definedName name="pñ" localSheetId="4" hidden="1">{#N/A,#N/A,FALSE,"BALLANTINE´S ";#N/A,#N/A,FALSE,"FUNDADOR"}</definedName>
    <definedName name="pñ" hidden="1">{#N/A,#N/A,FALSE,"BALLANTINE´S ";#N/A,#N/A,FALSE,"FUNDADOR"}</definedName>
    <definedName name="pooollellelele" localSheetId="4" hidden="1">{#N/A,#N/A,FALSE,"Aging Summary";#N/A,#N/A,FALSE,"Ratio Analysis";#N/A,#N/A,FALSE,"Test 120 Day Accts";#N/A,#N/A,FALSE,"Tickmarks"}</definedName>
    <definedName name="pooollellelele" hidden="1">{#N/A,#N/A,FALSE,"Aging Summary";#N/A,#N/A,FALSE,"Ratio Analysis";#N/A,#N/A,FALSE,"Test 120 Day Accts";#N/A,#N/A,FALSE,"Tickmarks"}</definedName>
    <definedName name="poooor" localSheetId="4" hidden="1">{#N/A,#N/A,FALSE,"Aging Summary";#N/A,#N/A,FALSE,"Ratio Analysis";#N/A,#N/A,FALSE,"Test 120 Day Accts";#N/A,#N/A,FALSE,"Tickmarks"}</definedName>
    <definedName name="poooor" hidden="1">{#N/A,#N/A,FALSE,"Aging Summary";#N/A,#N/A,FALSE,"Ratio Analysis";#N/A,#N/A,FALSE,"Test 120 Day Accts";#N/A,#N/A,FALSE,"Tickmarks"}</definedName>
    <definedName name="PORK" localSheetId="4" hidden="1">{#N/A,#N/A,FALSE,"Aging Summary";#N/A,#N/A,FALSE,"Ratio Analysis";#N/A,#N/A,FALSE,"Test 120 Day Accts";#N/A,#N/A,FALSE,"Tickmarks"}</definedName>
    <definedName name="PORK" hidden="1">{#N/A,#N/A,FALSE,"Aging Summary";#N/A,#N/A,FALSE,"Ratio Analysis";#N/A,#N/A,FALSE,"Test 120 Day Accts";#N/A,#N/A,FALSE,"Tickmarks"}</definedName>
    <definedName name="port29" localSheetId="4" hidden="1">{#N/A,#N/A,FALSE,"Pharm";#N/A,#N/A,FALSE,"WWCM"}</definedName>
    <definedName name="port29" hidden="1">{#N/A,#N/A,FALSE,"Pharm";#N/A,#N/A,FALSE,"WWCM"}</definedName>
    <definedName name="pp" localSheetId="4" hidden="1">{#N/A,#N/A,FALSE,"BALLANTINE´S ";#N/A,#N/A,FALSE,"FUNDADOR"}</definedName>
    <definedName name="pp" hidden="1">{#N/A,#N/A,FALSE,"BALLANTINE´S ";#N/A,#N/A,FALSE,"FUNDADOR"}</definedName>
    <definedName name="ppppppp" localSheetId="4" hidden="1">{#N/A,#N/A,FALSE,"Sheet1"}</definedName>
    <definedName name="ppppppp" hidden="1">{#N/A,#N/A,FALSE,"Sheet1"}</definedName>
    <definedName name="PPPPPPPPPPPPPQPQP" localSheetId="4" hidden="1">{#N/A,#N/A,FALSE,"Aging Summary";#N/A,#N/A,FALSE,"Ratio Analysis";#N/A,#N/A,FALSE,"Test 120 Day Accts";#N/A,#N/A,FALSE,"Tickmarks"}</definedName>
    <definedName name="PPPPPPPPPPPPPQPQP" hidden="1">{#N/A,#N/A,FALSE,"Aging Summary";#N/A,#N/A,FALSE,"Ratio Analysis";#N/A,#N/A,FALSE,"Test 120 Day Accts";#N/A,#N/A,FALSE,"Tickmarks"}</definedName>
    <definedName name="PPQÑAÑAÑQOQÑQ" localSheetId="4" hidden="1">{#N/A,#N/A,FALSE,"Aging Summary";#N/A,#N/A,FALSE,"Ratio Analysis";#N/A,#N/A,FALSE,"Test 120 Day Accts";#N/A,#N/A,FALSE,"Tickmarks"}</definedName>
    <definedName name="PPQÑAÑAÑQOQÑQ" hidden="1">{#N/A,#N/A,FALSE,"Aging Summary";#N/A,#N/A,FALSE,"Ratio Analysis";#N/A,#N/A,FALSE,"Test 120 Day Accts";#N/A,#N/A,FALSE,"Tickmarks"}</definedName>
    <definedName name="ppws" localSheetId="4" hidden="1">{#N/A,#N/A,FALSE,"Sheet1"}</definedName>
    <definedName name="ppws" hidden="1">{#N/A,#N/A,FALSE,"Sheet1"}</definedName>
    <definedName name="PQOOQOQPPOQÑAÑAOZMZMZ" localSheetId="4" hidden="1">{#N/A,#N/A,FALSE,"Aging Summary";#N/A,#N/A,FALSE,"Ratio Analysis";#N/A,#N/A,FALSE,"Test 120 Day Accts";#N/A,#N/A,FALSE,"Tickmarks"}</definedName>
    <definedName name="PQOOQOQPPOQÑAÑAOZMZMZ" hidden="1">{#N/A,#N/A,FALSE,"Aging Summary";#N/A,#N/A,FALSE,"Ratio Analysis";#N/A,#N/A,FALSE,"Test 120 Day Accts";#N/A,#N/A,FALSE,"Tickmarks"}</definedName>
    <definedName name="PriceRange" hidden="1">#N/A</definedName>
    <definedName name="prime" localSheetId="4" hidden="1">{#N/A,#N/A,FALSE,"Aging Summary";#N/A,#N/A,FALSE,"Ratio Analysis";#N/A,#N/A,FALSE,"Test 120 Day Accts";#N/A,#N/A,FALSE,"Tickmarks"}</definedName>
    <definedName name="prime" hidden="1">{#N/A,#N/A,FALSE,"Aging Summary";#N/A,#N/A,FALSE,"Ratio Analysis";#N/A,#N/A,FALSE,"Test 120 Day Accts";#N/A,#N/A,FALSE,"Tickmarks"}</definedName>
    <definedName name="PrintEnd" localSheetId="4" hidden="1">#REF!</definedName>
    <definedName name="PrintEnd" hidden="1">#REF!</definedName>
    <definedName name="PrintStart" hidden="1">#REF!</definedName>
    <definedName name="Procef" localSheetId="4" hidden="1">{#N/A,#N/A,FALSE,"Pharm";#N/A,#N/A,FALSE,"WWCM"}</definedName>
    <definedName name="Procef" hidden="1">{#N/A,#N/A,FALSE,"Pharm";#N/A,#N/A,FALSE,"WWCM"}</definedName>
    <definedName name="ProdForm" localSheetId="4" hidden="1">#REF!</definedName>
    <definedName name="ProdForm" hidden="1">#REF!</definedName>
    <definedName name="Product" localSheetId="4" hidden="1">#REF!</definedName>
    <definedName name="Product" hidden="1">#REF!</definedName>
    <definedName name="proforma" localSheetId="4" hidden="1">{#N/A,#N/A,FALSE,"PF Detail"}</definedName>
    <definedName name="proforma" hidden="1">{#N/A,#N/A,FALSE,"PF Detail"}</definedName>
    <definedName name="PRU" localSheetId="4" hidden="1">{#N/A,#N/A,FALSE,"Aging Summary";#N/A,#N/A,FALSE,"Ratio Analysis";#N/A,#N/A,FALSE,"Test 120 Day Accts";#N/A,#N/A,FALSE,"Tickmarks"}</definedName>
    <definedName name="PRU" hidden="1">{#N/A,#N/A,FALSE,"Aging Summary";#N/A,#N/A,FALSE,"Ratio Analysis";#N/A,#N/A,FALSE,"Test 120 Day Accts";#N/A,#N/A,FALSE,"Tickmarks"}</definedName>
    <definedName name="PRUEBA1" localSheetId="4" hidden="1">#REF!</definedName>
    <definedName name="PRUEBA1" hidden="1">#REF!</definedName>
    <definedName name="pws" localSheetId="4" hidden="1">{#N/A,#N/A,FALSE,"Sheet1"}</definedName>
    <definedName name="pws" hidden="1">{#N/A,#N/A,FALSE,"Sheet1"}</definedName>
    <definedName name="pyga" localSheetId="4" hidden="1">{#N/A,#N/A,FALSE,"Aging Summary";#N/A,#N/A,FALSE,"Ratio Analysis";#N/A,#N/A,FALSE,"Test 120 Day Accts";#N/A,#N/A,FALSE,"Tickmarks"}</definedName>
    <definedName name="pyga" hidden="1">{#N/A,#N/A,FALSE,"Aging Summary";#N/A,#N/A,FALSE,"Ratio Analysis";#N/A,#N/A,FALSE,"Test 120 Day Accts";#N/A,#N/A,FALSE,"Tickmarks"}</definedName>
    <definedName name="qa" localSheetId="4" hidden="1">{#N/A,#N/A,FALSE,"BALLANTINE´S ";#N/A,#N/A,FALSE,"FUNDADOR"}</definedName>
    <definedName name="qa" hidden="1">{#N/A,#N/A,FALSE,"BALLANTINE´S ";#N/A,#N/A,FALSE,"FUNDADOR"}</definedName>
    <definedName name="qaz" localSheetId="4" hidden="1">{#N/A,#N/A,FALSE,"Pharm";#N/A,#N/A,FALSE,"WWCM"}</definedName>
    <definedName name="qaz" hidden="1">{#N/A,#N/A,FALSE,"Pharm";#N/A,#N/A,FALSE,"WWCM"}</definedName>
    <definedName name="QEEREROIRISLLIS" localSheetId="4" hidden="1">{#N/A,#N/A,FALSE,"Aging Summary";#N/A,#N/A,FALSE,"Ratio Analysis";#N/A,#N/A,FALSE,"Test 120 Day Accts";#N/A,#N/A,FALSE,"Tickmarks"}</definedName>
    <definedName name="QEEREROIRISLLIS" hidden="1">{#N/A,#N/A,FALSE,"Aging Summary";#N/A,#N/A,FALSE,"Ratio Analysis";#N/A,#N/A,FALSE,"Test 120 Day Accts";#N/A,#N/A,FALSE,"Tickmarks"}</definedName>
    <definedName name="qertweyu" localSheetId="4" hidden="1">{#N/A,#N/A,FALSE,"REPORT"}</definedName>
    <definedName name="qertweyu" hidden="1">{#N/A,#N/A,FALSE,"REPORT"}</definedName>
    <definedName name="qetryywt" localSheetId="4" hidden="1">{#N/A,#N/A,FALSE,"REPORT"}</definedName>
    <definedName name="qetryywt" hidden="1">{#N/A,#N/A,FALSE,"REPORT"}</definedName>
    <definedName name="qp" localSheetId="4" hidden="1">{#N/A,#N/A,FALSE,"BALLANTINE´S ";#N/A,#N/A,FALSE,"FUNDADOR"}</definedName>
    <definedName name="qp" hidden="1">{#N/A,#N/A,FALSE,"BALLANTINE´S ";#N/A,#N/A,FALSE,"FUNDADOR"}</definedName>
    <definedName name="qq" localSheetId="4" hidden="1">#REF!</definedName>
    <definedName name="qq" hidden="1">#REF!</definedName>
    <definedName name="qqq" localSheetId="4" hidden="1">#REF!</definedName>
    <definedName name="qqq" hidden="1">#REF!</definedName>
    <definedName name="qqqq" hidden="1">#REF!</definedName>
    <definedName name="QQQQQAAUUUUUUXXXXXXX" localSheetId="4" hidden="1">{#N/A,#N/A,FALSE,"Aging Summary";#N/A,#N/A,FALSE,"Ratio Analysis";#N/A,#N/A,FALSE,"Test 120 Day Accts";#N/A,#N/A,FALSE,"Tickmarks"}</definedName>
    <definedName name="QQQQQAAUUUUUUXXXXXXX" hidden="1">{#N/A,#N/A,FALSE,"Aging Summary";#N/A,#N/A,FALSE,"Ratio Analysis";#N/A,#N/A,FALSE,"Test 120 Day Accts";#N/A,#N/A,FALSE,"Tickmarks"}</definedName>
    <definedName name="QQQQQQQQQQPPPPPEOR" localSheetId="4" hidden="1">{#N/A,#N/A,FALSE,"Aging Summary";#N/A,#N/A,FALSE,"Ratio Analysis";#N/A,#N/A,FALSE,"Test 120 Day Accts";#N/A,#N/A,FALSE,"Tickmarks"}</definedName>
    <definedName name="QQQQQQQQQQPPPPPEOR" hidden="1">{#N/A,#N/A,FALSE,"Aging Summary";#N/A,#N/A,FALSE,"Ratio Analysis";#N/A,#N/A,FALSE,"Test 120 Day Accts";#N/A,#N/A,FALSE,"Tickmarks"}</definedName>
    <definedName name="qqw" localSheetId="4" hidden="1">[8]Topline!#REF!</definedName>
    <definedName name="qqw" hidden="1">[9]Topline!#REF!</definedName>
    <definedName name="qqwee" localSheetId="4" hidden="1">{#N/A,#N/A,FALSE,"Aging Summary";#N/A,#N/A,FALSE,"Ratio Analysis";#N/A,#N/A,FALSE,"Test 120 Day Accts";#N/A,#N/A,FALSE,"Tickmarks"}</definedName>
    <definedName name="qqwee" hidden="1">{#N/A,#N/A,FALSE,"Aging Summary";#N/A,#N/A,FALSE,"Ratio Analysis";#N/A,#N/A,FALSE,"Test 120 Day Accts";#N/A,#N/A,FALSE,"Tickmarks"}</definedName>
    <definedName name="qqws" localSheetId="4" hidden="1">{#N/A,#N/A,FALSE,"Sheet1"}</definedName>
    <definedName name="qqws" hidden="1">{#N/A,#N/A,FALSE,"Sheet1"}</definedName>
    <definedName name="qqwtweryey" localSheetId="4" hidden="1">{#N/A,#N/A,FALSE,"REPORT"}</definedName>
    <definedName name="qqwtweryey" hidden="1">{#N/A,#N/A,FALSE,"REPORT"}</definedName>
    <definedName name="QQZZAASSAAS" localSheetId="4" hidden="1">{#N/A,#N/A,FALSE,"Aging Summary";#N/A,#N/A,FALSE,"Ratio Analysis";#N/A,#N/A,FALSE,"Test 120 Day Accts";#N/A,#N/A,FALSE,"Tickmarks"}</definedName>
    <definedName name="QQZZAASSAAS" hidden="1">{#N/A,#N/A,FALSE,"Aging Summary";#N/A,#N/A,FALSE,"Ratio Analysis";#N/A,#N/A,FALSE,"Test 120 Day Accts";#N/A,#N/A,FALSE,"Tickmarks"}</definedName>
    <definedName name="qw" localSheetId="4" hidden="1">{#N/A,#N/A,FALSE,"REPORT"}</definedName>
    <definedName name="qw" hidden="1">{#N/A,#N/A,FALSE,"REPORT"}</definedName>
    <definedName name="qwe" localSheetId="4" hidden="1">{#N/A,#N/A,FALSE,"BALLANTINE´S ";#N/A,#N/A,FALSE,"FUNDADOR"}</definedName>
    <definedName name="qwe" hidden="1">{#N/A,#N/A,FALSE,"BALLANTINE´S ";#N/A,#N/A,FALSE,"FUNDADOR"}</definedName>
    <definedName name="qweqweqwer" localSheetId="4" hidden="1">{#N/A,#N/A,FALSE,"BALLANTINE´S ";#N/A,#N/A,FALSE,"FUNDADOR"}</definedName>
    <definedName name="qweqweqwer" hidden="1">{#N/A,#N/A,FALSE,"BALLANTINE´S ";#N/A,#N/A,FALSE,"FUNDADOR"}</definedName>
    <definedName name="qwerf" localSheetId="4" hidden="1">{#N/A,#N/A,FALSE,"BALLANTINE´S ";#N/A,#N/A,FALSE,"FUNDADOR"}</definedName>
    <definedName name="qwerf" hidden="1">{#N/A,#N/A,FALSE,"BALLANTINE´S ";#N/A,#N/A,FALSE,"FUNDADOR"}</definedName>
    <definedName name="qwertqry" localSheetId="4" hidden="1">{#N/A,#N/A,FALSE,"REPORT"}</definedName>
    <definedName name="qwertqry" hidden="1">{#N/A,#N/A,FALSE,"REPORT"}</definedName>
    <definedName name="qwetqryetytu" localSheetId="4" hidden="1">{#N/A,#N/A,FALSE,"Pharm";#N/A,#N/A,FALSE,"WWCM"}</definedName>
    <definedName name="qwetqryetytu" hidden="1">{#N/A,#N/A,FALSE,"Pharm";#N/A,#N/A,FALSE,"WWCM"}</definedName>
    <definedName name="qwewe" localSheetId="4" hidden="1">{#N/A,#N/A,FALSE,"Aging Summary";#N/A,#N/A,FALSE,"Ratio Analysis";#N/A,#N/A,FALSE,"Test 120 Day Accts";#N/A,#N/A,FALSE,"Tickmarks"}</definedName>
    <definedName name="qwewe" hidden="1">{#N/A,#N/A,FALSE,"Aging Summary";#N/A,#N/A,FALSE,"Ratio Analysis";#N/A,#N/A,FALSE,"Test 120 Day Accts";#N/A,#N/A,FALSE,"Tickmarks"}</definedName>
    <definedName name="QWQ" localSheetId="4" hidden="1">{#N/A,#N/A,FALSE,"DMC schedule";#N/A,#N/A,FALSE,"DMC_THC Revenue";#N/A,#N/A,FALSE,"Personnel plan";#N/A,#N/A,FALSE,"Capex HW+SW";#N/A,#N/A,FALSE,"P&amp;L"}</definedName>
    <definedName name="QWQ" hidden="1">{#N/A,#N/A,FALSE,"DMC schedule";#N/A,#N/A,FALSE,"DMC_THC Revenue";#N/A,#N/A,FALSE,"Personnel plan";#N/A,#N/A,FALSE,"Capex HW+SW";#N/A,#N/A,FALSE,"P&amp;L"}</definedName>
    <definedName name="qws" localSheetId="4" hidden="1">{#N/A,#N/A,FALSE,"Sheet1"}</definedName>
    <definedName name="qws" hidden="1">{#N/A,#N/A,FALSE,"Sheet1"}</definedName>
    <definedName name="QWW" localSheetId="4" hidden="1">{#N/A,#N/A,FALSE,"DMC schedule";#N/A,#N/A,FALSE,"DMC_THC Revenue";#N/A,#N/A,FALSE,"Personnel plan";#N/A,#N/A,FALSE,"Capex HW+SW";#N/A,#N/A,FALSE,"P&amp;L"}</definedName>
    <definedName name="QWW" hidden="1">{#N/A,#N/A,FALSE,"DMC schedule";#N/A,#N/A,FALSE,"DMC_THC Revenue";#N/A,#N/A,FALSE,"Personnel plan";#N/A,#N/A,FALSE,"Capex HW+SW";#N/A,#N/A,FALSE,"P&amp;L"}</definedName>
    <definedName name="r.CashFlow" localSheetId="4" hidden="1">#REF!</definedName>
    <definedName name="r.CashFlow" hidden="1">#REF!</definedName>
    <definedName name="r.Leverage" localSheetId="4" hidden="1">#REF!</definedName>
    <definedName name="r.Leverage" hidden="1">#REF!</definedName>
    <definedName name="r.Liquidity" hidden="1">#REF!</definedName>
    <definedName name="r.Market" hidden="1">#REF!</definedName>
    <definedName name="r.Profitability" hidden="1">#REF!</definedName>
    <definedName name="r.Summary" hidden="1">#REF!</definedName>
    <definedName name="rafa" localSheetId="4" hidden="1">{#N/A,#N/A,FALSE,"Aging Summary";#N/A,#N/A,FALSE,"Ratio Analysis";#N/A,#N/A,FALSE,"Test 120 Day Accts";#N/A,#N/A,FALSE,"Tickmarks"}</definedName>
    <definedName name="rafa" hidden="1">{#N/A,#N/A,FALSE,"Aging Summary";#N/A,#N/A,FALSE,"Ratio Analysis";#N/A,#N/A,FALSE,"Test 120 Day Accts";#N/A,#N/A,FALSE,"Tickmarks"}</definedName>
    <definedName name="raj" localSheetId="4" hidden="1">{#N/A,#N/A,FALSE,"Aging Summary";#N/A,#N/A,FALSE,"Ratio Analysis";#N/A,#N/A,FALSE,"Test 120 Day Accts";#N/A,#N/A,FALSE,"Tickmarks"}</definedName>
    <definedName name="raj" hidden="1">{#N/A,#N/A,FALSE,"Aging Summary";#N/A,#N/A,FALSE,"Ratio Analysis";#N/A,#N/A,FALSE,"Test 120 Day Accts";#N/A,#N/A,FALSE,"Tickmarks"}</definedName>
    <definedName name="Ratios." localSheetId="4" hidden="1">#REF!</definedName>
    <definedName name="Ratios." hidden="1">#REF!</definedName>
    <definedName name="RCArea" hidden="1">#REF!</definedName>
    <definedName name="reggie" localSheetId="4" hidden="1">{#N/A,#N/A,FALSE,"Pharm";#N/A,#N/A,FALSE,"WWCM"}</definedName>
    <definedName name="reggie" hidden="1">{#N/A,#N/A,FALSE,"Pharm";#N/A,#N/A,FALSE,"WWCM"}</definedName>
    <definedName name="report" localSheetId="4" hidden="1">{#N/A,#N/A,FALSE,"Summary";#N/A,#N/A,FALSE,"Assumptions";#N/A,#N/A,FALSE,"Cash Flow";#N/A,#N/A,FALSE,"Residual Calculation";#N/A,#N/A,FALSE,"Pricing Matrix";#N/A,#N/A,FALSE,"Pricing Matrix II";#N/A,#N/A,FALSE,"Expiration Schedule"}</definedName>
    <definedName name="report" hidden="1">{#N/A,#N/A,FALSE,"Summary";#N/A,#N/A,FALSE,"Assumptions";#N/A,#N/A,FALSE,"Cash Flow";#N/A,#N/A,FALSE,"Residual Calculation";#N/A,#N/A,FALSE,"Pricing Matrix";#N/A,#N/A,FALSE,"Pricing Matrix II";#N/A,#N/A,FALSE,"Expiration Schedule"}</definedName>
    <definedName name="ReportGroup" hidden="1">0</definedName>
    <definedName name="resp." localSheetId="4" hidden="1">{#N/A,#N/A,FALSE,"Pharm";#N/A,#N/A,FALSE,"WWCM"}</definedName>
    <definedName name="resp." hidden="1">{#N/A,#N/A,FALSE,"Pharm";#N/A,#N/A,FALSE,"WWCM"}</definedName>
    <definedName name="retwry" localSheetId="4" hidden="1">{#N/A,#N/A,FALSE,"BALLANTINE´S ";#N/A,#N/A,FALSE,"FUNDADOR"}</definedName>
    <definedName name="retwry" hidden="1">{#N/A,#N/A,FALSE,"BALLANTINE´S ";#N/A,#N/A,FALSE,"FUNDADOR"}</definedName>
    <definedName name="revostas" localSheetId="4" hidden="1">{#N/A,#N/A,FALSE,"BALLANTINE´S ";#N/A,#N/A,FALSE,"FUNDADOR"}</definedName>
    <definedName name="revostas" hidden="1">{#N/A,#N/A,FALSE,"BALLANTINE´S ";#N/A,#N/A,FALSE,"FUNDADOR"}</definedName>
    <definedName name="rf" localSheetId="4" hidden="1">{#N/A,#N/A,FALSE,"BALLANTINE´S ";#N/A,#N/A,FALSE,"FUNDADOR"}</definedName>
    <definedName name="rf" hidden="1">{#N/A,#N/A,FALSE,"BALLANTINE´S ";#N/A,#N/A,FALSE,"FUNDADOR"}</definedName>
    <definedName name="rf2e" localSheetId="4" hidden="1">{#N/A,#N/A,FALSE,"Pharm";#N/A,#N/A,FALSE,"WWCM"}</definedName>
    <definedName name="rf2e" hidden="1">{#N/A,#N/A,FALSE,"Pharm";#N/A,#N/A,FALSE,"WWCM"}</definedName>
    <definedName name="rfdf" localSheetId="4" hidden="1">{"'1999'!$A$1:$F$66"}</definedName>
    <definedName name="rfdf" hidden="1">{"'1999'!$A$1:$F$66"}</definedName>
    <definedName name="rgdgd" localSheetId="4" hidden="1">{#N/A,#N/A,FALSE,"BALLANTINE´S ";#N/A,#N/A,FALSE,"FUNDADOR"}</definedName>
    <definedName name="rgdgd" hidden="1">{#N/A,#N/A,FALSE,"BALLANTINE´S ";#N/A,#N/A,FALSE,"FUNDADOR"}</definedName>
    <definedName name="rghds" localSheetId="4" hidden="1">{"'1999'!$A$1:$F$66"}</definedName>
    <definedName name="rghds" hidden="1">{"'1999'!$A$1:$F$66"}</definedName>
    <definedName name="RICARDO" hidden="1">[60]RESPALDO!#REF!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MultipleCPUSupportEnabled" hidden="1">TRUE</definedName>
    <definedName name="RiskNumIterations" hidden="1">10000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2</definedName>
    <definedName name="RiskUpdateDisplay" hidden="1">FALSE</definedName>
    <definedName name="RiskUseDifferentSeedForEachSim" hidden="1">FALSE</definedName>
    <definedName name="RiskUseFixedSeed" hidden="1">FALSE</definedName>
    <definedName name="RiskUseMultipleCPUs" hidden="1">TRUE</definedName>
    <definedName name="rngShowNames" localSheetId="4" hidden="1">#REF!</definedName>
    <definedName name="rngShowNames" hidden="1">#REF!</definedName>
    <definedName name="Roditti" localSheetId="4" hidden="1">{#N/A,#N/A,FALSE,"Aging Summary";#N/A,#N/A,FALSE,"Ratio Analysis";#N/A,#N/A,FALSE,"Test 120 Day Accts";#N/A,#N/A,FALSE,"Tickmarks"}</definedName>
    <definedName name="Roditti" hidden="1">{#N/A,#N/A,FALSE,"Aging Summary";#N/A,#N/A,FALSE,"Ratio Analysis";#N/A,#N/A,FALSE,"Test 120 Day Accts";#N/A,#N/A,FALSE,"Tickmarks"}</definedName>
    <definedName name="ROLGB" localSheetId="4" hidden="1">#REF!</definedName>
    <definedName name="ROLGB" hidden="1">#REF!</definedName>
    <definedName name="Rows2Unhide" hidden="1">#REF!</definedName>
    <definedName name="RR" localSheetId="4" hidden="1">{#N/A,#N/A,FALSE,"BALLANTINE´S ";#N/A,#N/A,FALSE,"FUNDADOR"}</definedName>
    <definedName name="RR" hidden="1">{#N/A,#N/A,FALSE,"BALLANTINE´S ";#N/A,#N/A,FALSE,"FUNDADOR"}</definedName>
    <definedName name="rrrrr" localSheetId="4" hidden="1">{#N/A,#N/A,FALSE,"Pharm";#N/A,#N/A,FALSE,"WWCM"}</definedName>
    <definedName name="rrrrr" hidden="1">{#N/A,#N/A,FALSE,"Pharm";#N/A,#N/A,FALSE,"WWCM"}</definedName>
    <definedName name="rsefd" localSheetId="4" hidden="1">{"'1999'!$A$1:$F$66"}</definedName>
    <definedName name="rsefd" hidden="1">{"'1999'!$A$1:$F$66"}</definedName>
    <definedName name="rszeggbdzxvgb" localSheetId="4" hidden="1">{"'1999'!$A$1:$F$66"}</definedName>
    <definedName name="rszeggbdzxvgb" hidden="1">{"'1999'!$A$1:$F$66"}</definedName>
    <definedName name="rt" localSheetId="4" hidden="1">{#N/A,#N/A,FALSE,"BALLANTINE´S ";#N/A,#N/A,FALSE,"FUNDADOR"}</definedName>
    <definedName name="rt" hidden="1">{#N/A,#N/A,FALSE,"BALLANTINE´S ";#N/A,#N/A,FALSE,"FUNDADOR"}</definedName>
    <definedName name="ru" localSheetId="4" hidden="1">{#N/A,#N/A,FALSE,"BALLANTINE´S ";#N/A,#N/A,FALSE,"FUNDADOR"}</definedName>
    <definedName name="ru" hidden="1">{#N/A,#N/A,FALSE,"BALLANTINE´S ";#N/A,#N/A,FALSE,"FUNDADOR"}</definedName>
    <definedName name="rufus" localSheetId="4" hidden="1">{#N/A,#N/A,FALSE,"Aging Summary";#N/A,#N/A,FALSE,"Ratio Analysis";#N/A,#N/A,FALSE,"Test 120 Day Accts";#N/A,#N/A,FALSE,"Tickmarks"}</definedName>
    <definedName name="rufus" hidden="1">{#N/A,#N/A,FALSE,"Aging Summary";#N/A,#N/A,FALSE,"Ratio Analysis";#N/A,#N/A,FALSE,"Test 120 Day Accts";#N/A,#N/A,FALSE,"Tickmarks"}</definedName>
    <definedName name="rwert" localSheetId="4" hidden="1">{#N/A,#N/A,FALSE,"Pharm";#N/A,#N/A,FALSE,"WWCM"}</definedName>
    <definedName name="rwert" hidden="1">{#N/A,#N/A,FALSE,"Pharm";#N/A,#N/A,FALSE,"WWCM"}</definedName>
    <definedName name="sad" localSheetId="4" hidden="1">#REF!</definedName>
    <definedName name="sad" hidden="1">#REF!</definedName>
    <definedName name="SADJNBJHSJKDGHFDFS" localSheetId="4" hidden="1">{#N/A,#N/A,FALSE,"Aging Summary";#N/A,#N/A,FALSE,"Ratio Analysis";#N/A,#N/A,FALSE,"Test 120 Day Accts";#N/A,#N/A,FALSE,"Tickmarks"}</definedName>
    <definedName name="SADJNBJHSJKDGHFDFS" hidden="1">{#N/A,#N/A,FALSE,"Aging Summary";#N/A,#N/A,FALSE,"Ratio Analysis";#N/A,#N/A,FALSE,"Test 120 Day Accts";#N/A,#N/A,FALSE,"Tickmarks"}</definedName>
    <definedName name="sadvfgvfd" localSheetId="4" hidden="1">{"'1999'!$A$1:$F$66"}</definedName>
    <definedName name="sadvfgvfd" hidden="1">{"'1999'!$A$1:$F$66"}</definedName>
    <definedName name="sally" localSheetId="4" hidden="1">{#N/A,#N/A,FALSE,"Pharm";#N/A,#N/A,FALSE,"WWCM"}</definedName>
    <definedName name="sally" hidden="1">{#N/A,#N/A,FALSE,"Pharm";#N/A,#N/A,FALSE,"WWCM"}</definedName>
    <definedName name="santiago" localSheetId="4" hidden="1">#REF!</definedName>
    <definedName name="santiago" hidden="1">#REF!</definedName>
    <definedName name="SAPBEXhrIndnt" hidden="1">2</definedName>
    <definedName name="SAPBEXrevision" hidden="1">310</definedName>
    <definedName name="SAPBEXsysID" hidden="1">"BWP"</definedName>
    <definedName name="SAPBEXwbID" hidden="1">"4B3IG0GPE6U0VVWKL71HA77CD"</definedName>
    <definedName name="sapbexwbid2" hidden="1">"3MTR9N0EWAE0KVDW5U8K33GNE"</definedName>
    <definedName name="SAPsysID" hidden="1">"708C5W7SBKP804JT78WJ0JNKI"</definedName>
    <definedName name="SAPwbID" hidden="1">"ARS"</definedName>
    <definedName name="SARA" hidden="1">[61]XREF!#REF!</definedName>
    <definedName name="SD" hidden="1">[62]bs!$B$19:$B$24</definedName>
    <definedName name="sdafgs" localSheetId="4" hidden="1">{#N/A,#N/A,FALSE,"Pharm";#N/A,#N/A,FALSE,"WWCM"}</definedName>
    <definedName name="sdafgs" hidden="1">{#N/A,#N/A,FALSE,"Pharm";#N/A,#N/A,FALSE,"WWCM"}</definedName>
    <definedName name="sdafsadf" localSheetId="4" hidden="1">{#N/A,#N/A,FALSE,"Aging Summary";#N/A,#N/A,FALSE,"Ratio Analysis";#N/A,#N/A,FALSE,"Test 120 Day Accts";#N/A,#N/A,FALSE,"Tickmarks"}</definedName>
    <definedName name="sdafsadf" hidden="1">{#N/A,#N/A,FALSE,"Aging Summary";#N/A,#N/A,FALSE,"Ratio Analysis";#N/A,#N/A,FALSE,"Test 120 Day Accts";#N/A,#N/A,FALSE,"Tickmarks"}</definedName>
    <definedName name="SDD" localSheetId="4" hidden="1">{#N/A,#N/A,FALSE,"Aging Summary";#N/A,#N/A,FALSE,"Ratio Analysis";#N/A,#N/A,FALSE,"Test 120 Day Accts";#N/A,#N/A,FALSE,"Tickmarks"}</definedName>
    <definedName name="SDD" hidden="1">{#N/A,#N/A,FALSE,"Aging Summary";#N/A,#N/A,FALSE,"Ratio Analysis";#N/A,#N/A,FALSE,"Test 120 Day Accts";#N/A,#N/A,FALSE,"Tickmarks"}</definedName>
    <definedName name="sddff" localSheetId="4" hidden="1">{"'1999'!$A$1:$F$66"}</definedName>
    <definedName name="sddff" hidden="1">{"'1999'!$A$1:$F$66"}</definedName>
    <definedName name="sdf" localSheetId="4" hidden="1">{"'1999'!$A$1:$F$66"}</definedName>
    <definedName name="sdf" hidden="1">{"'1999'!$A$1:$F$66"}</definedName>
    <definedName name="SDFDFD" localSheetId="4" hidden="1">{"'1999'!$A$1:$F$66"}</definedName>
    <definedName name="SDFDFD" hidden="1">{"'1999'!$A$1:$F$66"}</definedName>
    <definedName name="sdfdfgfggf" localSheetId="4" hidden="1">{"'1999'!$A$1:$F$66"}</definedName>
    <definedName name="sdfdfgfggf" hidden="1">{"'1999'!$A$1:$F$66"}</definedName>
    <definedName name="sdfdfxf" localSheetId="4" hidden="1">{"'1999'!$A$1:$F$66"}</definedName>
    <definedName name="sdfdfxf" hidden="1">{"'1999'!$A$1:$F$66"}</definedName>
    <definedName name="sdfdsf" localSheetId="4" hidden="1">{"'1999'!$A$1:$F$66"}</definedName>
    <definedName name="sdfdsf" hidden="1">{"'1999'!$A$1:$F$66"}</definedName>
    <definedName name="sdfgh" localSheetId="4" hidden="1">{#N/A,#N/A,FALSE,"BALLANTINE´S ";#N/A,#N/A,FALSE,"FUNDADOR"}</definedName>
    <definedName name="sdfgh" hidden="1">{#N/A,#N/A,FALSE,"BALLANTINE´S ";#N/A,#N/A,FALSE,"FUNDADOR"}</definedName>
    <definedName name="sdfh" localSheetId="4" hidden="1">{#N/A,#N/A,FALSE,"Pharm";#N/A,#N/A,FALSE,"WWCM"}</definedName>
    <definedName name="sdfh" hidden="1">{#N/A,#N/A,FALSE,"Pharm";#N/A,#N/A,FALSE,"WWCM"}</definedName>
    <definedName name="sdfsd" localSheetId="4"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sdfsd"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sdfsderwrwe" localSheetId="4" hidden="1">{#N/A,#N/A,FALSE,"BALLANTINE´S ";#N/A,#N/A,FALSE,"FUNDADOR"}</definedName>
    <definedName name="sdfsderwrwe" hidden="1">{#N/A,#N/A,FALSE,"BALLANTINE´S ";#N/A,#N/A,FALSE,"FUNDADOR"}</definedName>
    <definedName name="sdfsdf" localSheetId="4" hidden="1">{"'1999'!$A$1:$F$66"}</definedName>
    <definedName name="sdfsdf" hidden="1">{"'1999'!$A$1:$F$66"}</definedName>
    <definedName name="sdfsdfsdf" localSheetId="4" hidden="1">{#N/A,#N/A,FALSE,"BALLANTINE´S ";#N/A,#N/A,FALSE,"FUNDADOR"}</definedName>
    <definedName name="sdfsdfsdf" hidden="1">{#N/A,#N/A,FALSE,"BALLANTINE´S ";#N/A,#N/A,FALSE,"FUNDADOR"}</definedName>
    <definedName name="sdgagf" localSheetId="4" hidden="1">{#N/A,#N/A,FALSE,"Pharm";#N/A,#N/A,FALSE,"WWCM"}</definedName>
    <definedName name="sdgagf" hidden="1">{#N/A,#N/A,FALSE,"Pharm";#N/A,#N/A,FALSE,"WWCM"}</definedName>
    <definedName name="sdhfjk" localSheetId="4" hidden="1">#REF!</definedName>
    <definedName name="sdhfjk" hidden="1">#REF!</definedName>
    <definedName name="sdljfacnhiod" localSheetId="4" hidden="1">{#N/A,#N/A,FALSE,"BALLANTINE´S ";#N/A,#N/A,FALSE,"FUNDADOR"}</definedName>
    <definedName name="sdljfacnhiod" hidden="1">{#N/A,#N/A,FALSE,"BALLANTINE´S ";#N/A,#N/A,FALSE,"FUNDADOR"}</definedName>
    <definedName name="sds" localSheetId="4" hidden="1">{"'1999'!$A$1:$F$66"}</definedName>
    <definedName name="sds" hidden="1">{"'1999'!$A$1:$F$66"}</definedName>
    <definedName name="sdsadasd" localSheetId="4" hidden="1">{#N/A,#N/A,FALSE,"Pharm";#N/A,#N/A,FALSE,"WWCM"}</definedName>
    <definedName name="sdsadasd" hidden="1">{#N/A,#N/A,FALSE,"Pharm";#N/A,#N/A,FALSE,"WWCM"}</definedName>
    <definedName name="sdsd" localSheetId="4" hidden="1">{"'1999'!$A$1:$F$66"}</definedName>
    <definedName name="sdsd" hidden="1">{"'1999'!$A$1:$F$66"}</definedName>
    <definedName name="SEGUIMIENTO" localSheetId="4" hidden="1">{#N/A,#N/A,FALSE,"BALLANTINE´S ";#N/A,#N/A,FALSE,"FUNDADOR"}</definedName>
    <definedName name="SEGUIMIENTO" hidden="1">{#N/A,#N/A,FALSE,"BALLANTINE´S ";#N/A,#N/A,FALSE,"FUNDADOR"}</definedName>
    <definedName name="sencount" hidden="1">1</definedName>
    <definedName name="sept09" localSheetId="4" hidden="1">{#N/A,#N/A,FALSE,"Aging Summary";#N/A,#N/A,FALSE,"Ratio Analysis";#N/A,#N/A,FALSE,"Test 120 Day Accts";#N/A,#N/A,FALSE,"Tickmarks"}</definedName>
    <definedName name="sept09" hidden="1">{#N/A,#N/A,FALSE,"Aging Summary";#N/A,#N/A,FALSE,"Ratio Analysis";#N/A,#N/A,FALSE,"Test 120 Day Accts";#N/A,#N/A,FALSE,"Tickmarks"}</definedName>
    <definedName name="sept09xls." localSheetId="4" hidden="1">{"'Hoja7'!$A$1:$G$24"}</definedName>
    <definedName name="sept09xls." hidden="1">{"'Hoja7'!$A$1:$G$24"}</definedName>
    <definedName name="serena" localSheetId="4" hidden="1">{#N/A,#N/A,FALSE,"Aging Summary";#N/A,#N/A,FALSE,"Ratio Analysis";#N/A,#N/A,FALSE,"Test 120 Day Accts";#N/A,#N/A,FALSE,"Tickmarks"}</definedName>
    <definedName name="serena" hidden="1">{#N/A,#N/A,FALSE,"Aging Summary";#N/A,#N/A,FALSE,"Ratio Analysis";#N/A,#N/A,FALSE,"Test 120 Day Accts";#N/A,#N/A,FALSE,"Tickmarks"}</definedName>
    <definedName name="sf" localSheetId="4" hidden="1">{#N/A,#N/A,FALSE,"Sales Graph";#N/A,#N/A,FALSE,"BUC Graph";#N/A,#N/A,FALSE,"P&amp;L - YTD"}</definedName>
    <definedName name="sf" hidden="1">{#N/A,#N/A,FALSE,"Sales Graph";#N/A,#N/A,FALSE,"BUC Graph";#N/A,#N/A,FALSE,"P&amp;L - YTD"}</definedName>
    <definedName name="sfdirect" localSheetId="4" hidden="1">{#N/A,#N/A,FALSE,"REPORT"}</definedName>
    <definedName name="sfdirect" hidden="1">{#N/A,#N/A,FALSE,"REPORT"}</definedName>
    <definedName name="sgfgsdfg" localSheetId="4" hidden="1">{#N/A,#N/A,FALSE,"BALLANTINE´S ";#N/A,#N/A,FALSE,"FUNDADOR"}</definedName>
    <definedName name="sgfgsdfg" hidden="1">{#N/A,#N/A,FALSE,"BALLANTINE´S ";#N/A,#N/A,FALSE,"FUNDADOR"}</definedName>
    <definedName name="SHELLEY"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SHELLEY"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shetherht" localSheetId="4" hidden="1">{#N/A,#N/A,FALSE,"BALLANTINE´S ";#N/A,#N/A,FALSE,"FUNDADOR"}</definedName>
    <definedName name="shetherht" hidden="1">{#N/A,#N/A,FALSE,"BALLANTINE´S ";#N/A,#N/A,FALSE,"FUNDADOR"}</definedName>
    <definedName name="siiii" localSheetId="4" hidden="1">{#N/A,#N/A,FALSE,"Aging Summary";#N/A,#N/A,FALSE,"Ratio Analysis";#N/A,#N/A,FALSE,"Test 120 Day Accts";#N/A,#N/A,FALSE,"Tickmarks"}</definedName>
    <definedName name="siiii" hidden="1">{#N/A,#N/A,FALSE,"Aging Summary";#N/A,#N/A,FALSE,"Ratio Analysis";#N/A,#N/A,FALSE,"Test 120 Day Accts";#N/A,#N/A,FALSE,"Tickmarks"}</definedName>
    <definedName name="sk" hidden="1">"1, 3, 1, False, 2, False, False, , 0, False, True, 3, 2"</definedName>
    <definedName name="skpss" localSheetId="4" hidden="1">{#N/A,#N/A,FALSE,"Aging Summary";#N/A,#N/A,FALSE,"Ratio Analysis";#N/A,#N/A,FALSE,"Test 120 Day Accts";#N/A,#N/A,FALSE,"Tickmarks"}</definedName>
    <definedName name="skpss" hidden="1">{#N/A,#N/A,FALSE,"Aging Summary";#N/A,#N/A,FALSE,"Ratio Analysis";#N/A,#N/A,FALSE,"Test 120 Day Accts";#N/A,#N/A,FALSE,"Tickmarks"}</definedName>
    <definedName name="SLEVIN" localSheetId="4"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M" localSheetId="4" hidden="1">{#N/A,#N/A,FALSE,"BALLANTINE´S ";#N/A,#N/A,FALSE,"FUNDADOR"}</definedName>
    <definedName name="SM" hidden="1">{#N/A,#N/A,FALSE,"BALLANTINE´S ";#N/A,#N/A,FALSE,"FUNDADOR"}</definedName>
    <definedName name="solver_cvg" hidden="1">0.001</definedName>
    <definedName name="solver_drv" hidden="1">1</definedName>
    <definedName name="solver_est" hidden="1">1</definedName>
    <definedName name="solver_itr" hidden="1">100</definedName>
    <definedName name="solver_lin" hidden="1">0</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3</definedName>
    <definedName name="solver_val" hidden="1">0.6</definedName>
    <definedName name="SpecialPrice" localSheetId="4" hidden="1">#REF!</definedName>
    <definedName name="SpecialPrice" hidden="1">#REF!</definedName>
    <definedName name="ss" localSheetId="4" hidden="1">#REF!</definedName>
    <definedName name="ss" hidden="1">#REF!</definedName>
    <definedName name="SSD" localSheetId="4" hidden="1">{#N/A,#N/A,FALSE,"REPORT"}</definedName>
    <definedName name="SSD" hidden="1">{#N/A,#N/A,FALSE,"REPORT"}</definedName>
    <definedName name="ssoskk" localSheetId="4" hidden="1">{#N/A,#N/A,FALSE,"Aging Summary";#N/A,#N/A,FALSE,"Ratio Analysis";#N/A,#N/A,FALSE,"Test 120 Day Accts";#N/A,#N/A,FALSE,"Tickmarks"}</definedName>
    <definedName name="ssoskk" hidden="1">{#N/A,#N/A,FALSE,"Aging Summary";#N/A,#N/A,FALSE,"Ratio Analysis";#N/A,#N/A,FALSE,"Test 120 Day Accts";#N/A,#N/A,FALSE,"Tickmarks"}</definedName>
    <definedName name="sss" localSheetId="4" hidden="1">{#N/A,#N/A,FALSE,"Aging Summary";#N/A,#N/A,FALSE,"Ratio Analysis";#N/A,#N/A,FALSE,"Test 120 Day Accts";#N/A,#N/A,FALSE,"Tickmarks"}</definedName>
    <definedName name="sss" hidden="1">{#N/A,#N/A,FALSE,"Aging Summary";#N/A,#N/A,FALSE,"Ratio Analysis";#N/A,#N/A,FALSE,"Test 120 Day Accts";#N/A,#N/A,FALSE,"Tickmarks"}</definedName>
    <definedName name="ssss" localSheetId="4" hidden="1">{"'1999'!$A$1:$F$66"}</definedName>
    <definedName name="ssss" hidden="1">{"'1999'!$A$1:$F$66"}</definedName>
    <definedName name="sssss" localSheetId="4" hidden="1">{#N/A,#N/A,FALSE,"Aging Summary";#N/A,#N/A,FALSE,"Ratio Analysis";#N/A,#N/A,FALSE,"Test 120 Day Accts";#N/A,#N/A,FALSE,"Tickmarks"}</definedName>
    <definedName name="sssss" hidden="1">{#N/A,#N/A,FALSE,"Aging Summary";#N/A,#N/A,FALSE,"Ratio Analysis";#N/A,#N/A,FALSE,"Test 120 Day Accts";#N/A,#N/A,FALSE,"Tickmarks"}</definedName>
    <definedName name="Staril" localSheetId="4" hidden="1">{#N/A,#N/A,FALSE,"REPORT"}</definedName>
    <definedName name="Staril" hidden="1">{#N/A,#N/A,FALSE,"REPORT"}</definedName>
    <definedName name="STE" localSheetId="4" hidden="1">{#N/A,#N/A,FALSE,"PF Detail"}</definedName>
    <definedName name="STE" hidden="1">{#N/A,#N/A,FALSE,"PF Detail"}</definedName>
    <definedName name="STEP" localSheetId="4" hidden="1">{#N/A,#N/A,FALSE,"PF Detail"}</definedName>
    <definedName name="STEP" hidden="1">{#N/A,#N/A,FALSE,"PF Detail"}</definedName>
    <definedName name="STEPH" localSheetId="4" hidden="1">{#N/A,#N/A,FALSE,"PF Detail"}</definedName>
    <definedName name="STEPH" hidden="1">{#N/A,#N/A,FALSE,"PF Detail"}</definedName>
    <definedName name="STEPHA" localSheetId="4" hidden="1">{#N/A,#N/A,FALSE,"Volume";#N/A,#N/A,FALSE,"Explanations"}</definedName>
    <definedName name="STEPHA" hidden="1">{#N/A,#N/A,FALSE,"Volume";#N/A,#N/A,FALSE,"Explanations"}</definedName>
    <definedName name="STEPJJ" localSheetId="4" hidden="1">{#N/A,#N/A,FALSE,"Volume";#N/A,#N/A,FALSE,"Explanations"}</definedName>
    <definedName name="STEPJJ" hidden="1">{#N/A,#N/A,FALSE,"Volume";#N/A,#N/A,FALSE,"Explanations"}</definedName>
    <definedName name="StratPlanAP" localSheetId="4" hidden="1">{#N/A,#N/A,FALSE,"Pharm";#N/A,#N/A,FALSE,"WWCM"}</definedName>
    <definedName name="StratPlanAP" hidden="1">{#N/A,#N/A,FALSE,"Pharm";#N/A,#N/A,FALSE,"WWCM"}</definedName>
    <definedName name="STTTT"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STTTT"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Stub" localSheetId="4" hidden="1">#REF!</definedName>
    <definedName name="Stub" hidden="1">#REF!</definedName>
    <definedName name="Stub_Header1" localSheetId="4" hidden="1">#REF!</definedName>
    <definedName name="Stub_Header1" hidden="1">#REF!</definedName>
    <definedName name="Stub_Header2" hidden="1">#REF!</definedName>
    <definedName name="Stub_Header3" hidden="1">#REF!</definedName>
    <definedName name="stuff" localSheetId="4" hidden="1">[63]BEV!#REF!</definedName>
    <definedName name="stuff" hidden="1">[64]BEV!#REF!</definedName>
    <definedName name="subsidy" localSheetId="4" hidden="1">{#N/A,#N/A,FALSE,"Sheet1"}</definedName>
    <definedName name="subsidy" hidden="1">{#N/A,#N/A,FALSE,"Sheet1"}</definedName>
    <definedName name="SUPPLIER" localSheetId="4" hidden="1">{#N/A,#N/A,FALSE,"IS";#N/A,#N/A,FALSE,"BS";#N/A,#N/A,FALSE,"RMA";#N/A,#N/A,FALSE,"INCOME";#N/A,#N/A,FALSE,"DCF";#N/A,#N/A,FALSE,"MARKET"}</definedName>
    <definedName name="SUPPLIER" hidden="1">{#N/A,#N/A,FALSE,"IS";#N/A,#N/A,FALSE,"BS";#N/A,#N/A,FALSE,"RMA";#N/A,#N/A,FALSE,"INCOME";#N/A,#N/A,FALSE,"DCF";#N/A,#N/A,FALSE,"MARKET"}</definedName>
    <definedName name="sw" localSheetId="4" hidden="1">{#N/A,#N/A,FALSE,"BALLANTINE´S ";#N/A,#N/A,FALSE,"FUNDADOR"}</definedName>
    <definedName name="sw" hidden="1">{#N/A,#N/A,FALSE,"BALLANTINE´S ";#N/A,#N/A,FALSE,"FUNDADOR"}</definedName>
    <definedName name="sx" localSheetId="4" hidden="1">{#N/A,#N/A,FALSE,"BALLANTINE´S ";#N/A,#N/A,FALSE,"FUNDADOR"}</definedName>
    <definedName name="sx" hidden="1">{#N/A,#N/A,FALSE,"BALLANTINE´S ";#N/A,#N/A,FALSE,"FUNDADOR"}</definedName>
    <definedName name="TANIA" hidden="1">[61]XREF!#REF!</definedName>
    <definedName name="TANIA2" localSheetId="4" hidden="1">#REF!</definedName>
    <definedName name="TANIA2" hidden="1">#REF!</definedName>
    <definedName name="taxol" localSheetId="4" hidden="1">{#N/A,#N/A,FALSE,"Pharm";#N/A,#N/A,FALSE,"WWCM"}</definedName>
    <definedName name="taxol" hidden="1">{#N/A,#N/A,FALSE,"Pharm";#N/A,#N/A,FALSE,"WWCM"}</definedName>
    <definedName name="Taxpb" localSheetId="4" hidden="1">#REF!</definedName>
    <definedName name="Taxpb" hidden="1">#REF!</definedName>
    <definedName name="tbl_ProdInfo" localSheetId="4" hidden="1">#REF!</definedName>
    <definedName name="tbl_ProdInfo" hidden="1">#REF!</definedName>
    <definedName name="Tem" localSheetId="4" hidden="1">{#N/A,#N/A,FALSE,"Pharm";#N/A,#N/A,FALSE,"WWCM"}</definedName>
    <definedName name="Tem" hidden="1">{#N/A,#N/A,FALSE,"Pharm";#N/A,#N/A,FALSE,"WWCM"}</definedName>
    <definedName name="teq" localSheetId="4" hidden="1">{#N/A,#N/A,FALSE,"Pharm";#N/A,#N/A,FALSE,"WWCM"}</definedName>
    <definedName name="teq" hidden="1">{#N/A,#N/A,FALSE,"Pharm";#N/A,#N/A,FALSE,"WWCM"}</definedName>
    <definedName name="Tequin" localSheetId="4" hidden="1">{#N/A,#N/A,FALSE,"Pharm";#N/A,#N/A,FALSE,"WWCM"}</definedName>
    <definedName name="Tequin" hidden="1">{#N/A,#N/A,FALSE,"Pharm";#N/A,#N/A,FALSE,"WWCM"}</definedName>
    <definedName name="tequinol" localSheetId="4" hidden="1">{#N/A,#N/A,FALSE,"REPORT"}</definedName>
    <definedName name="tequinol" hidden="1">{#N/A,#N/A,FALSE,"REPORT"}</definedName>
    <definedName name="tes" hidden="1">[7]MEX95IB!#REF!</definedName>
    <definedName name="test" localSheetId="4" hidden="1">{#N/A,#N/A,FALSE,"Pharm";#N/A,#N/A,FALSE,"WWCM"}</definedName>
    <definedName name="test" hidden="1">{#N/A,#N/A,FALSE,"Pharm";#N/A,#N/A,FALSE,"WWCM"}</definedName>
    <definedName name="teste" localSheetId="4" hidden="1">{#N/A,#N/A,FALSE,"Pharm";#N/A,#N/A,FALSE,"WWCM"}</definedName>
    <definedName name="teste" hidden="1">{#N/A,#N/A,FALSE,"Pharm";#N/A,#N/A,FALSE,"WWCM"}</definedName>
    <definedName name="teta" localSheetId="4" hidden="1">{#N/A,#N/A,FALSE,"unidades";#N/A,#N/A,FALSE,"importes";#N/A,#N/A,FALSE,"ctes (cajas base)";#N/A,#N/A,FALSE,"ctes (kilogramos)";#N/A,#N/A,FALSE,"ctes (miles de nuevos pesos) "}</definedName>
    <definedName name="teta" hidden="1">{#N/A,#N/A,FALSE,"unidades";#N/A,#N/A,FALSE,"importes";#N/A,#N/A,FALSE,"ctes (cajas base)";#N/A,#N/A,FALSE,"ctes (kilogramos)";#N/A,#N/A,FALSE,"ctes (miles de nuevos pesos) "}</definedName>
    <definedName name="TextRefCopyRangeCount" hidden="1">1</definedName>
    <definedName name="tg" localSheetId="4" hidden="1">{#N/A,#N/A,FALSE,"BALLANTINE´S ";#N/A,#N/A,FALSE,"FUNDADOR"}</definedName>
    <definedName name="tg" hidden="1">{#N/A,#N/A,FALSE,"BALLANTINE´S ";#N/A,#N/A,FALSE,"FUNDADOR"}</definedName>
    <definedName name="Titlepb" localSheetId="4" hidden="1">#REF!</definedName>
    <definedName name="Titlepb" hidden="1">#REF!</definedName>
    <definedName name="trabajo" localSheetId="4" hidden="1">{#N/A,#N/A,FALSE,"Aging Summary";#N/A,#N/A,FALSE,"Ratio Analysis";#N/A,#N/A,FALSE,"Test 120 Day Accts";#N/A,#N/A,FALSE,"Tickmarks"}</definedName>
    <definedName name="trabajo" hidden="1">{#N/A,#N/A,FALSE,"Aging Summary";#N/A,#N/A,FALSE,"Ratio Analysis";#N/A,#N/A,FALSE,"Test 120 Day Accts";#N/A,#N/A,FALSE,"Tickmarks"}</definedName>
    <definedName name="TRE" localSheetId="4" hidden="1">{#N/A,#N/A,FALSE,"Aging Summary";#N/A,#N/A,FALSE,"Ratio Analysis";#N/A,#N/A,FALSE,"Test 120 Day Accts";#N/A,#N/A,FALSE,"Tickmarks"}</definedName>
    <definedName name="TRE" hidden="1">{#N/A,#N/A,FALSE,"Aging Summary";#N/A,#N/A,FALSE,"Ratio Analysis";#N/A,#N/A,FALSE,"Test 120 Day Accts";#N/A,#N/A,FALSE,"Tickmarks"}</definedName>
    <definedName name="TREW" localSheetId="4" hidden="1">{#N/A,#N/A,FALSE,"Aging Summary";#N/A,#N/A,FALSE,"Ratio Analysis";#N/A,#N/A,FALSE,"Test 120 Day Accts";#N/A,#N/A,FALSE,"Tickmarks"}</definedName>
    <definedName name="TREW" hidden="1">{#N/A,#N/A,FALSE,"Aging Summary";#N/A,#N/A,FALSE,"Ratio Analysis";#N/A,#N/A,FALSE,"Test 120 Day Accts";#N/A,#N/A,FALSE,"Tickmarks"}</definedName>
    <definedName name="tryeuyit" localSheetId="4" hidden="1">{#N/A,#N/A,FALSE,"Pharm";#N/A,#N/A,FALSE,"WWCM"}</definedName>
    <definedName name="tryeuyit" hidden="1">{#N/A,#N/A,FALSE,"Pharm";#N/A,#N/A,FALSE,"WWCM"}</definedName>
    <definedName name="tt" localSheetId="4" hidden="1">{#N/A,#N/A,FALSE,"BALLANTINE´S ";#N/A,#N/A,FALSE,"FUNDADOR"}</definedName>
    <definedName name="tt" hidden="1">{#N/A,#N/A,FALSE,"BALLANTINE´S ";#N/A,#N/A,FALSE,"FUNDADOR"}</definedName>
    <definedName name="ttrrre" localSheetId="4" hidden="1">{#N/A,#N/A,FALSE,"Aging Summary";#N/A,#N/A,FALSE,"Ratio Analysis";#N/A,#N/A,FALSE,"Test 120 Day Accts";#N/A,#N/A,FALSE,"Tickmarks"}</definedName>
    <definedName name="ttrrre" hidden="1">{#N/A,#N/A,FALSE,"Aging Summary";#N/A,#N/A,FALSE,"Ratio Analysis";#N/A,#N/A,FALSE,"Test 120 Day Accts";#N/A,#N/A,FALSE,"Tickmarks"}</definedName>
    <definedName name="tttt" localSheetId="4" hidden="1">{"'1999'!$A$1:$F$66"}</definedName>
    <definedName name="tttt" hidden="1">{"'1999'!$A$1:$F$66"}</definedName>
    <definedName name="ttws" localSheetId="4" hidden="1">{#N/A,#N/A,FALSE,"Sheet1"}</definedName>
    <definedName name="ttws" hidden="1">{#N/A,#N/A,FALSE,"Sheet1"}</definedName>
    <definedName name="tws" localSheetId="4" hidden="1">{#N/A,#N/A,FALSE,"Sheet1"}</definedName>
    <definedName name="tws" hidden="1">{#N/A,#N/A,FALSE,"Sheet1"}</definedName>
    <definedName name="txc" localSheetId="4" hidden="1">{#N/A,#N/A,FALSE,"Sheet1"}</definedName>
    <definedName name="txc" hidden="1">{#N/A,#N/A,FALSE,"Sheet1"}</definedName>
    <definedName name="ty" localSheetId="4" hidden="1">{#N/A,#N/A,FALSE,"BALLANTINE´S ";#N/A,#N/A,FALSE,"FUNDADOR"}</definedName>
    <definedName name="ty" hidden="1">{#N/A,#N/A,FALSE,"BALLANTINE´S ";#N/A,#N/A,FALSE,"FUNDADOR"}</definedName>
    <definedName name="tyutytyi" localSheetId="4" hidden="1">{#N/A,#N/A,FALSE,"Pharm";#N/A,#N/A,FALSE,"WWCM"}</definedName>
    <definedName name="tyutytyi" hidden="1">{#N/A,#N/A,FALSE,"Pharm";#N/A,#N/A,FALSE,"WWCM"}</definedName>
    <definedName name="tyyufkjkhjd" localSheetId="4" hidden="1">{#N/A,#N/A,FALSE,"Pharm";#N/A,#N/A,FALSE,"WWCM"}</definedName>
    <definedName name="tyyufkjkhjd" hidden="1">{#N/A,#N/A,FALSE,"Pharm";#N/A,#N/A,FALSE,"WWCM"}</definedName>
    <definedName name="ui" localSheetId="4" hidden="1">{#N/A,#N/A,FALSE,"BALLANTINE´S ";#N/A,#N/A,FALSE,"FUNDADOR"}</definedName>
    <definedName name="ui" hidden="1">{#N/A,#N/A,FALSE,"BALLANTINE´S ";#N/A,#N/A,FALSE,"FUNDADOR"}</definedName>
    <definedName name="uj" localSheetId="4" hidden="1">{#N/A,#N/A,FALSE,"BALLANTINE´S ";#N/A,#N/A,FALSE,"FUNDADOR"}</definedName>
    <definedName name="uj" hidden="1">{#N/A,#N/A,FALSE,"BALLANTINE´S ";#N/A,#N/A,FALSE,"FUNDADOR"}</definedName>
    <definedName name="uno" localSheetId="4" hidden="1">{#N/A,#N/A,FALSE,"Aging Summary";#N/A,#N/A,FALSE,"Ratio Analysis";#N/A,#N/A,FALSE,"Test 120 Day Accts";#N/A,#N/A,FALSE,"Tickmarks"}</definedName>
    <definedName name="uno" hidden="1">{#N/A,#N/A,FALSE,"Aging Summary";#N/A,#N/A,FALSE,"Ratio Analysis";#N/A,#N/A,FALSE,"Test 120 Day Accts";#N/A,#N/A,FALSE,"Tickmarks"}</definedName>
    <definedName name="uu" localSheetId="4" hidden="1">{#N/A,#N/A,FALSE,"BALLANTINE´S ";#N/A,#N/A,FALSE,"FUNDADOR"}</definedName>
    <definedName name="uu" hidden="1">{#N/A,#N/A,FALSE,"BALLANTINE´S ";#N/A,#N/A,FALSE,"FUNDADOR"}</definedName>
    <definedName name="UUTRIRPPWÑAPAPQÑ" localSheetId="4" hidden="1">{#N/A,#N/A,FALSE,"Aging Summary";#N/A,#N/A,FALSE,"Ratio Analysis";#N/A,#N/A,FALSE,"Test 120 Day Accts";#N/A,#N/A,FALSE,"Tickmarks"}</definedName>
    <definedName name="UUTRIRPPWÑAPAPQÑ" hidden="1">{#N/A,#N/A,FALSE,"Aging Summary";#N/A,#N/A,FALSE,"Ratio Analysis";#N/A,#N/A,FALSE,"Test 120 Day Accts";#N/A,#N/A,FALSE,"Tickmarks"}</definedName>
    <definedName name="UUTUTUTUUTOROEEÑEÑEÑE" localSheetId="4" hidden="1">{#N/A,#N/A,FALSE,"Aging Summary";#N/A,#N/A,FALSE,"Ratio Analysis";#N/A,#N/A,FALSE,"Test 120 Day Accts";#N/A,#N/A,FALSE,"Tickmarks"}</definedName>
    <definedName name="UUTUTUTUUTOROEEÑEÑEÑE" hidden="1">{#N/A,#N/A,FALSE,"Aging Summary";#N/A,#N/A,FALSE,"Ratio Analysis";#N/A,#N/A,FALSE,"Test 120 Day Accts";#N/A,#N/A,FALSE,"Tickmarks"}</definedName>
    <definedName name="UUUEUEUUEUEUEE" localSheetId="4" hidden="1">{#N/A,#N/A,FALSE,"Aging Summary";#N/A,#N/A,FALSE,"Ratio Analysis";#N/A,#N/A,FALSE,"Test 120 Day Accts";#N/A,#N/A,FALSE,"Tickmarks"}</definedName>
    <definedName name="UUUEUEUUEUEUEE" hidden="1">{#N/A,#N/A,FALSE,"Aging Summary";#N/A,#N/A,FALSE,"Ratio Analysis";#N/A,#N/A,FALSE,"Test 120 Day Accts";#N/A,#N/A,FALSE,"Tickmarks"}</definedName>
    <definedName name="UUUTEIEIERPEPEPPEIIIT" localSheetId="4" hidden="1">{#N/A,#N/A,FALSE,"Aging Summary";#N/A,#N/A,FALSE,"Ratio Analysis";#N/A,#N/A,FALSE,"Test 120 Day Accts";#N/A,#N/A,FALSE,"Tickmarks"}</definedName>
    <definedName name="UUUTEIEIERPEPEPPEIIIT" hidden="1">{#N/A,#N/A,FALSE,"Aging Summary";#N/A,#N/A,FALSE,"Ratio Analysis";#N/A,#N/A,FALSE,"Test 120 Day Accts";#N/A,#N/A,FALSE,"Tickmarks"}</definedName>
    <definedName name="uuuuyyyt" localSheetId="4" hidden="1">{#N/A,#N/A,FALSE,"Aging Summary";#N/A,#N/A,FALSE,"Ratio Analysis";#N/A,#N/A,FALSE,"Test 120 Day Accts";#N/A,#N/A,FALSE,"Tickmarks"}</definedName>
    <definedName name="uuuuyyyt" hidden="1">{#N/A,#N/A,FALSE,"Aging Summary";#N/A,#N/A,FALSE,"Ratio Analysis";#N/A,#N/A,FALSE,"Test 120 Day Accts";#N/A,#N/A,FALSE,"Tickmarks"}</definedName>
    <definedName name="vacation" localSheetId="4" hidden="1">{#N/A,#N/A,FALSE,"Aging Summary";#N/A,#N/A,FALSE,"Ratio Analysis";#N/A,#N/A,FALSE,"Test 120 Day Accts";#N/A,#N/A,FALSE,"Tickmarks"}</definedName>
    <definedName name="vacation" hidden="1">{#N/A,#N/A,FALSE,"Aging Summary";#N/A,#N/A,FALSE,"Ratio Analysis";#N/A,#N/A,FALSE,"Test 120 Day Accts";#N/A,#N/A,FALSE,"Tickmarks"}</definedName>
    <definedName name="Valentina" localSheetId="4" hidden="1">{#N/A,#N/A,FALSE,"Aging Summary";#N/A,#N/A,FALSE,"Ratio Analysis";#N/A,#N/A,FALSE,"Test 120 Day Accts";#N/A,#N/A,FALSE,"Tickmarks"}</definedName>
    <definedName name="Valentina" hidden="1">{#N/A,#N/A,FALSE,"Aging Summary";#N/A,#N/A,FALSE,"Ratio Analysis";#N/A,#N/A,FALSE,"Test 120 Day Accts";#N/A,#N/A,FALSE,"Tickmarks"}</definedName>
    <definedName name="Vania" localSheetId="4" hidden="1">{#N/A,#N/A,FALSE,"Aging Summary";#N/A,#N/A,FALSE,"Ratio Analysis";#N/A,#N/A,FALSE,"Test 120 Day Accts";#N/A,#N/A,FALSE,"Tickmarks"}</definedName>
    <definedName name="Vania" hidden="1">{#N/A,#N/A,FALSE,"Aging Summary";#N/A,#N/A,FALSE,"Ratio Analysis";#N/A,#N/A,FALSE,"Test 120 Day Accts";#N/A,#N/A,FALSE,"Tickmarks"}</definedName>
    <definedName name="vb" localSheetId="4" hidden="1">{#N/A,#N/A,FALSE,"BALLANTINE´S ";#N/A,#N/A,FALSE,"FUNDADOR"}</definedName>
    <definedName name="vb" hidden="1">{#N/A,#N/A,FALSE,"BALLANTINE´S ";#N/A,#N/A,FALSE,"FUNDADOR"}</definedName>
    <definedName name="Veintimilla" localSheetId="4" hidden="1">{#N/A,#N/A,FALSE,"Aging Summary";#N/A,#N/A,FALSE,"Ratio Analysis";#N/A,#N/A,FALSE,"Test 120 Day Accts";#N/A,#N/A,FALSE,"Tickmarks"}</definedName>
    <definedName name="Veintimilla" hidden="1">{#N/A,#N/A,FALSE,"Aging Summary";#N/A,#N/A,FALSE,"Ratio Analysis";#N/A,#N/A,FALSE,"Test 120 Day Accts";#N/A,#N/A,FALSE,"Tickmarks"}</definedName>
    <definedName name="ver" localSheetId="4" hidden="1">{#N/A,#N/A,FALSE,"DMC schedule";#N/A,#N/A,FALSE,"DMC_THC Revenue";#N/A,#N/A,FALSE,"Personnel plan";#N/A,#N/A,FALSE,"Capex HW+SW";#N/A,#N/A,FALSE,"P&amp;L"}</definedName>
    <definedName name="ver" hidden="1">{#N/A,#N/A,FALSE,"DMC schedule";#N/A,#N/A,FALSE,"DMC_THC Revenue";#N/A,#N/A,FALSE,"Personnel plan";#N/A,#N/A,FALSE,"Capex HW+SW";#N/A,#N/A,FALSE,"P&amp;L"}</definedName>
    <definedName name="vf" localSheetId="4" hidden="1">{#N/A,#N/A,FALSE,"BALLANTINE´S ";#N/A,#N/A,FALSE,"FUNDADOR"}</definedName>
    <definedName name="vf" hidden="1">{#N/A,#N/A,FALSE,"BALLANTINE´S ";#N/A,#N/A,FALSE,"FUNDADOR"}</definedName>
    <definedName name="vfdsghbgzsbczvxv" localSheetId="4" hidden="1">{"'1999'!$A$1:$F$66"}</definedName>
    <definedName name="vfdsghbgzsbczvxv" hidden="1">{"'1999'!$A$1:$F$66"}</definedName>
    <definedName name="viejo" localSheetId="4" hidden="1">{#N/A,#N/A,FALSE,"Aging Summary";#N/A,#N/A,FALSE,"Ratio Analysis";#N/A,#N/A,FALSE,"Test 120 Day Accts";#N/A,#N/A,FALSE,"Tickmarks"}</definedName>
    <definedName name="viejo" hidden="1">{#N/A,#N/A,FALSE,"Aging Summary";#N/A,#N/A,FALSE,"Ratio Analysis";#N/A,#N/A,FALSE,"Test 120 Day Accts";#N/A,#N/A,FALSE,"Tickmarks"}</definedName>
    <definedName name="vis" localSheetId="4" hidden="1">{#N/A,#N/A,FALSE,"Aging Summary";#N/A,#N/A,FALSE,"Ratio Analysis";#N/A,#N/A,FALSE,"Test 120 Day Accts";#N/A,#N/A,FALSE,"Tickmarks"}</definedName>
    <definedName name="vis" hidden="1">{#N/A,#N/A,FALSE,"Aging Summary";#N/A,#N/A,FALSE,"Ratio Analysis";#N/A,#N/A,FALSE,"Test 120 Day Accts";#N/A,#N/A,FALSE,"Tickmarks"}</definedName>
    <definedName name="VISISISISIS" localSheetId="4" hidden="1">{#N/A,#N/A,FALSE,"Aging Summary";#N/A,#N/A,FALSE,"Ratio Analysis";#N/A,#N/A,FALSE,"Test 120 Day Accts";#N/A,#N/A,FALSE,"Tickmarks"}</definedName>
    <definedName name="VISISISISIS" hidden="1">{#N/A,#N/A,FALSE,"Aging Summary";#N/A,#N/A,FALSE,"Ratio Analysis";#N/A,#N/A,FALSE,"Test 120 Day Accts";#N/A,#N/A,FALSE,"Tickmarks"}</definedName>
    <definedName name="VPP" localSheetId="4" hidden="1">{#N/A,#N/A,FALSE,"Aging Summary";#N/A,#N/A,FALSE,"Ratio Analysis";#N/A,#N/A,FALSE,"Test 120 Day Accts";#N/A,#N/A,FALSE,"Tickmarks"}</definedName>
    <definedName name="VPP" hidden="1">{#N/A,#N/A,FALSE,"Aging Summary";#N/A,#N/A,FALSE,"Ratio Analysis";#N/A,#N/A,FALSE,"Test 120 Day Accts";#N/A,#N/A,FALSE,"Tickmarks"}</definedName>
    <definedName name="vv" localSheetId="4" hidden="1">#REF!</definedName>
    <definedName name="vv" hidden="1">#REF!</definedName>
    <definedName name="vvvvv" hidden="1">#REF!</definedName>
    <definedName name="vvvvvv" hidden="1">"c1449"</definedName>
    <definedName name="VVVVVVVVVVBBBBBBBNNNNNMMMMM" localSheetId="4" hidden="1">{#N/A,#N/A,FALSE,"Aging Summary";#N/A,#N/A,FALSE,"Ratio Analysis";#N/A,#N/A,FALSE,"Test 120 Day Accts";#N/A,#N/A,FALSE,"Tickmarks"}</definedName>
    <definedName name="VVVVVVVVVVBBBBBBBNNNNNMMMMM" hidden="1">{#N/A,#N/A,FALSE,"Aging Summary";#N/A,#N/A,FALSE,"Ratio Analysis";#N/A,#N/A,FALSE,"Test 120 Day Accts";#N/A,#N/A,FALSE,"Tickmarks"}</definedName>
    <definedName name="vvws" localSheetId="4" hidden="1">{#N/A,#N/A,FALSE,"Sheet1"}</definedName>
    <definedName name="vvws" hidden="1">{#N/A,#N/A,FALSE,"Sheet1"}</definedName>
    <definedName name="vws" localSheetId="4" hidden="1">{#N/A,#N/A,FALSE,"Sheet1"}</definedName>
    <definedName name="vws" hidden="1">{#N/A,#N/A,FALSE,"Sheet1"}</definedName>
    <definedName name="vxc" localSheetId="4" hidden="1">{"'1999'!$A$1:$F$66"}</definedName>
    <definedName name="vxc" hidden="1">{"'1999'!$A$1:$F$66"}</definedName>
    <definedName name="was" localSheetId="4" hidden="1">{#N/A,#N/A,FALSE,"Sales Graph";#N/A,#N/A,FALSE,"BUC Graph";#N/A,#N/A,FALSE,"P&amp;L - YTD"}</definedName>
    <definedName name="was" hidden="1">{#N/A,#N/A,FALSE,"Sales Graph";#N/A,#N/A,FALSE,"BUC Graph";#N/A,#N/A,FALSE,"P&amp;L - YTD"}</definedName>
    <definedName name="wb" localSheetId="4" hidden="1">{#N/A,#N/A,FALSE,"Pharm";#N/A,#N/A,FALSE,"WWCM"}</definedName>
    <definedName name="wb" hidden="1">{#N/A,#N/A,FALSE,"Pharm";#N/A,#N/A,FALSE,"WWCM"}</definedName>
    <definedName name="wc" localSheetId="4" hidden="1">{#N/A,#N/A,FALSE,"Pharm";#N/A,#N/A,FALSE,"WWCM"}</definedName>
    <definedName name="wc" hidden="1">{#N/A,#N/A,FALSE,"Pharm";#N/A,#N/A,FALSE,"WWCM"}</definedName>
    <definedName name="wdasdfsadfas" localSheetId="4" hidden="1">{#N/A,#N/A,FALSE,"Aging Summary";#N/A,#N/A,FALSE,"Ratio Analysis";#N/A,#N/A,FALSE,"Test 120 Day Accts";#N/A,#N/A,FALSE,"Tickmarks"}</definedName>
    <definedName name="wdasdfsadfas" hidden="1">{#N/A,#N/A,FALSE,"Aging Summary";#N/A,#N/A,FALSE,"Ratio Analysis";#N/A,#N/A,FALSE,"Test 120 Day Accts";#N/A,#N/A,FALSE,"Tickmarks"}</definedName>
    <definedName name="we" localSheetId="4" hidden="1">{#N/A,#N/A,FALSE,"BALLANTINE´S ";#N/A,#N/A,FALSE,"FUNDADOR"}</definedName>
    <definedName name="we" hidden="1">{#N/A,#N/A,FALSE,"BALLANTINE´S ";#N/A,#N/A,FALSE,"FUNDADOR"}</definedName>
    <definedName name="wefd" localSheetId="4" hidden="1">{"'1999'!$A$1:$F$66"}</definedName>
    <definedName name="wefd" hidden="1">{"'1999'!$A$1:$F$66"}</definedName>
    <definedName name="weq" localSheetId="4" hidden="1">[8]Topline!#REF!</definedName>
    <definedName name="weq" hidden="1">[9]Topline!#REF!</definedName>
    <definedName name="werrr" localSheetId="4" hidden="1">{#N/A,#N/A,FALSE,"Pharm";#N/A,#N/A,FALSE,"WWCM"}</definedName>
    <definedName name="werrr" hidden="1">{#N/A,#N/A,FALSE,"Pharm";#N/A,#N/A,FALSE,"WWCM"}</definedName>
    <definedName name="what" localSheetId="4" hidden="1">{#N/A,#N/A,FALSE,"Sheet1"}</definedName>
    <definedName name="what" hidden="1">{#N/A,#N/A,FALSE,"Sheet1"}</definedName>
    <definedName name="what2" localSheetId="4" hidden="1">{#N/A,#N/A,FALSE,"Sheet1"}</definedName>
    <definedName name="what2" hidden="1">{#N/A,#N/A,FALSE,"Sheet1"}</definedName>
    <definedName name="william" localSheetId="4" hidden="1">{#N/A,#N/A,FALSE,"Aging Summary";#N/A,#N/A,FALSE,"Ratio Analysis";#N/A,#N/A,FALSE,"Test 120 Day Accts";#N/A,#N/A,FALSE,"Tickmarks"}</definedName>
    <definedName name="william" hidden="1">{#N/A,#N/A,FALSE,"Aging Summary";#N/A,#N/A,FALSE,"Ratio Analysis";#N/A,#N/A,FALSE,"Test 120 Day Accts";#N/A,#N/A,FALSE,"Tickmarks"}</definedName>
    <definedName name="wo" localSheetId="4" hidden="1">{#N/A,#N/A,FALSE,"BALLANTINE´S ";#N/A,#N/A,FALSE,"FUNDADOR"}</definedName>
    <definedName name="wo" hidden="1">{#N/A,#N/A,FALSE,"BALLANTINE´S ";#N/A,#N/A,FALSE,"FUNDADOR"}</definedName>
    <definedName name="WORK" hidden="1">[65]DETAL0598!$B$134:$F$142</definedName>
    <definedName name="working" localSheetId="4" hidden="1">{#N/A,#N/A,FALSE,"REPORT"}</definedName>
    <definedName name="working" hidden="1">{#N/A,#N/A,FALSE,"REPORT"}</definedName>
    <definedName name="wqe" localSheetId="4" hidden="1">{#N/A,#N/A,FALSE,"Aging Summary";#N/A,#N/A,FALSE,"Ratio Analysis";#N/A,#N/A,FALSE,"Test 120 Day Accts";#N/A,#N/A,FALSE,"Tickmarks"}</definedName>
    <definedName name="wqe" hidden="1">{#N/A,#N/A,FALSE,"Aging Summary";#N/A,#N/A,FALSE,"Ratio Analysis";#N/A,#N/A,FALSE,"Test 120 Day Accts";#N/A,#N/A,FALSE,"Tickmarks"}</definedName>
    <definedName name="wqq" localSheetId="4" hidden="1">[8]Topline!#REF!</definedName>
    <definedName name="wqq" hidden="1">[9]Topline!#REF!</definedName>
    <definedName name="wrd.2._.pagers.3" localSheetId="4" hidden="1">{"Cover",#N/A,FALSE,"Cover";"Summary",#N/A,FALSE,"Summarpage"}</definedName>
    <definedName name="wrd.2._.pagers.3" hidden="1">{"Cover",#N/A,FALSE,"Cover";"Summary",#N/A,FALSE,"Summarpage"}</definedName>
    <definedName name="wrn.111111" localSheetId="4" hidden="1">{#N/A,#N/A,FALSE,"Pharm";#N/A,#N/A,FALSE,"WWCM"}</definedName>
    <definedName name="wrn.111111" hidden="1">{#N/A,#N/A,FALSE,"Pharm";#N/A,#N/A,FALSE,"WWCM"}</definedName>
    <definedName name="wrn.2._.pagers." localSheetId="4" hidden="1">{"Cover",#N/A,FALSE,"Cover";"Summary",#N/A,FALSE,"Summarpage"}</definedName>
    <definedName name="wrn.2._.pagers." hidden="1">{"Cover",#N/A,FALSE,"Cover";"Summary",#N/A,FALSE,"Summarpage"}</definedName>
    <definedName name="wrn.2._.pagers.2" localSheetId="4" hidden="1">{"Cover",#N/A,FALSE,"Cover";"Summary",#N/A,FALSE,"Summarpage"}</definedName>
    <definedName name="wrn.2._.pagers.2" hidden="1">{"Cover",#N/A,FALSE,"Cover";"Summary",#N/A,FALSE,"Summarpage"}</definedName>
    <definedName name="wrn.730." localSheetId="4" hidden="1">{#N/A,#N/A,FALSE,"REPORT"}</definedName>
    <definedName name="wrn.730." hidden="1">{#N/A,#N/A,FALSE,"REPORT"}</definedName>
    <definedName name="wrn.731" localSheetId="4" hidden="1">{#N/A,#N/A,FALSE,"REPORT"}</definedName>
    <definedName name="wrn.731" hidden="1">{#N/A,#N/A,FALSE,"REPORT"}</definedName>
    <definedName name="wrn.750." localSheetId="4" hidden="1">{#N/A,#N/A,FALSE,"REPORT"}</definedName>
    <definedName name="wrn.750." hidden="1">{#N/A,#N/A,FALSE,"REPORT"}</definedName>
    <definedName name="wrn.7501" localSheetId="4" hidden="1">{#N/A,#N/A,FALSE,"REPORT"}</definedName>
    <definedName name="wrn.7501" hidden="1">{#N/A,#N/A,FALSE,"REPORT"}</definedName>
    <definedName name="wrn.760.16." localSheetId="4" hidden="1">{#N/A,#N/A,FALSE,"REPORT"}</definedName>
    <definedName name="wrn.760.16." hidden="1">{#N/A,#N/A,FALSE,"REPORT"}</definedName>
    <definedName name="wrn.7900" localSheetId="4" hidden="1">{#N/A,#N/A,FALSE,"REPORT"}</definedName>
    <definedName name="wrn.7900" hidden="1">{#N/A,#N/A,FALSE,"REPORT"}</definedName>
    <definedName name="wrn.905" localSheetId="4" hidden="1">{#N/A,#N/A,FALSE,"REPORT"}</definedName>
    <definedName name="wrn.905" hidden="1">{#N/A,#N/A,FALSE,"REPORT"}</definedName>
    <definedName name="wrn.99999" localSheetId="4" hidden="1">{#N/A,#N/A,FALSE,"REPORT"}</definedName>
    <definedName name="wrn.99999" hidden="1">{#N/A,#N/A,FALSE,"REPORT"}</definedName>
    <definedName name="wrn.aaa" localSheetId="4" hidden="1">{#N/A,#N/A,FALSE,"Pharm";#N/A,#N/A,FALSE,"WWCM"}</definedName>
    <definedName name="wrn.aaa" hidden="1">{#N/A,#N/A,FALSE,"Pharm";#N/A,#N/A,FALSE,"WWCM"}</definedName>
    <definedName name="wrn.aaaaaaa" localSheetId="4" hidden="1">{#N/A,#N/A,FALSE,"Pharm";#N/A,#N/A,FALSE,"WWCM"}</definedName>
    <definedName name="wrn.aaaaaaa" hidden="1">{#N/A,#N/A,FALSE,"Pharm";#N/A,#N/A,FALSE,"WWCM"}</definedName>
    <definedName name="wrn.Accounts." localSheetId="4" hidden="1">{"turnover",#N/A,FALSE;"profits",#N/A,FALSE;"cash",#N/A,FALSE}</definedName>
    <definedName name="wrn.Accounts." hidden="1">{"turnover",#N/A,FALSE;"profits",#N/A,FALSE;"cash",#N/A,FALSE}</definedName>
    <definedName name="wrn.Aging._.and._.Trend._.Analysis." localSheetId="4"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Aging._.and._.Trend._.Analysis._1" localSheetId="4" hidden="1">{#N/A,#N/A,FALSE,"Aging Summary";#N/A,#N/A,FALSE,"Ratio Analysis";#N/A,#N/A,FALSE,"Test 120 Day Accts";#N/A,#N/A,FALSE,"Tickmarks"}</definedName>
    <definedName name="wrn.Aging._.and._.Trend._.Analysis._1" hidden="1">{#N/A,#N/A,FALSE,"Aging Summary";#N/A,#N/A,FALSE,"Ratio Analysis";#N/A,#N/A,FALSE,"Test 120 Day Accts";#N/A,#N/A,FALSE,"Tickmarks"}</definedName>
    <definedName name="wrn.all." localSheetId="4" hidden="1">{"cf",#N/A,FALSE,"Annual";"is",#N/A,FALSE,"Annual";"geo",#N/A,FALSE,"Annual";"jwt",#N/A,FALSE,"Annual";"om",#N/A,FALSE,"Annual";"other",#N/A,FALSE,"Annual";"omcontd",#N/A,FALSE,"Annual"}</definedName>
    <definedName name="wrn.all." hidden="1">{"cf",#N/A,FALSE,"Annual";"is",#N/A,FALSE,"Annual";"geo",#N/A,FALSE,"Annual";"jwt",#N/A,FALSE,"Annual";"om",#N/A,FALSE,"Annual";"other",#N/A,FALSE,"Annual";"omcontd",#N/A,FALSE,"Annual"}</definedName>
    <definedName name="wrn.All._.Financials." localSheetId="4" hidden="1">{#N/A,#N/A,TRUE,"Assumptions";#N/A,#N/A,TRUE,"Op Projection";#N/A,#N/A,TRUE,"Capital";#N/A,#N/A,TRUE,"Income";#N/A,#N/A,TRUE,"Balance";#N/A,#N/A,TRUE,"Sources&amp;Uses"}</definedName>
    <definedName name="wrn.All._.Financials." hidden="1">{#N/A,#N/A,TRUE,"Assumptions";#N/A,#N/A,TRUE,"Op Projection";#N/A,#N/A,TRUE,"Capital";#N/A,#N/A,TRUE,"Income";#N/A,#N/A,TRUE,"Balance";#N/A,#N/A,TRUE,"Sources&amp;Uses"}</definedName>
    <definedName name="wrn.all._.sheets." localSheetId="4" hidden="1">{#N/A,#N/A,TRUE,"MAIN FT TERM";#N/A,#N/A,TRUE,"MCI  FT TERM ";#N/A,#N/A,TRUE,"OC12 EQV"}</definedName>
    <definedName name="wrn.all._.sheets." hidden="1">{#N/A,#N/A,TRUE,"MAIN FT TERM";#N/A,#N/A,TRUE,"MCI  FT TERM ";#N/A,#N/A,TRUE,"OC12 EQV"}</definedName>
    <definedName name="wrn.Badep._.All." localSheetId="4" hidden="1">{#N/A,#N/A,FALSE,"DMC schedule";#N/A,#N/A,FALSE,"DMC_THC Revenue";#N/A,#N/A,FALSE,"Personnel plan";#N/A,#N/A,FALSE,"Capex HW+SW";#N/A,#N/A,FALSE,"P&amp;L"}</definedName>
    <definedName name="wrn.Badep._.All." hidden="1">{#N/A,#N/A,FALSE,"DMC schedule";#N/A,#N/A,FALSE,"DMC_THC Revenue";#N/A,#N/A,FALSE,"Personnel plan";#N/A,#N/A,FALSE,"Capex HW+SW";#N/A,#N/A,FALSE,"P&amp;L"}</definedName>
    <definedName name="wrn.balance._.detallado." localSheetId="4" hidden="1">{#N/A,#N/A,FALSE,"11) Det. Balance"}</definedName>
    <definedName name="wrn.balance._.detallado." hidden="1">{#N/A,#N/A,FALSE,"11) Det. Balance"}</definedName>
    <definedName name="wrn.BlackWhite." localSheetId="4" hidden="1">{#N/A,#N/A,FALSE,"NNN sum";#N/A,#N/A,FALSE,"10-yr Opt. A Sum";#N/A,#N/A,FALSE,"10-yr Opt A Other Costs";#N/A,#N/A,FALSE,"Purchase Sum";#N/A,#N/A,FALSE,"Purchase Other Costs"}</definedName>
    <definedName name="wrn.BlackWhite." hidden="1">{#N/A,#N/A,FALSE,"NNN sum";#N/A,#N/A,FALSE,"10-yr Opt. A Sum";#N/A,#N/A,FALSE,"10-yr Opt A Other Costs";#N/A,#N/A,FALSE,"Purchase Sum";#N/A,#N/A,FALSE,"Purchase Other Costs"}</definedName>
    <definedName name="wrn.bm" localSheetId="4" hidden="1">{#N/A,#N/A,FALSE,"Phar";#N/A,#N/A,FALSE,"Card";#N/A,#N/A,FALSE,"Prav";#N/A,#N/A,FALSE,"Irbe";#N/A,#N/A,FALSE,"Plavix";#N/A,#N/A,FALSE,"Capt";#N/A,#N/A,FALSE,"Fosi";#N/A,#N/A,FALSE,"Anti";#N/A,#N/A,FALSE,"Cefa";#N/A,#N/A,FALSE,"Ceph";#N/A,#N/A,FALSE,"Cefp";#N/A,#N/A,FALSE,"Cefe";#N/A,#N/A,FALSE,"Pens";#N/A,#N/A,FALSE,"Ampi";#N/A,#N/A,FALSE,"Amox";#N/A,#N/A,FALSE,"Isox";#N/A,#N/A,FALSE,"Aztr";#N/A,#N/A,FALSE,"Videx";#N/A,#N/A,FALSE,"Zerit";#N/A,#N/A,FALSE,"CNS";#N/A,#N/A,FALSE,"Serz";#N/A,#N/A,FALSE,"Onco";#N/A,#N/A,FALSE,"Taxol";#N/A,#N/A,FALSE,"UFT";#N/A,#N/A,FALSE,"Carb";#N/A,#N/A,FALSE,"Derm";#N/A,#N/A,FALSE,"Other";#N/A,#N/A,FALSE,"Ace"}</definedName>
    <definedName name="wrn.bm" hidden="1">{#N/A,#N/A,FALSE,"Phar";#N/A,#N/A,FALSE,"Card";#N/A,#N/A,FALSE,"Prav";#N/A,#N/A,FALSE,"Irbe";#N/A,#N/A,FALSE,"Plavix";#N/A,#N/A,FALSE,"Capt";#N/A,#N/A,FALSE,"Fosi";#N/A,#N/A,FALSE,"Anti";#N/A,#N/A,FALSE,"Cefa";#N/A,#N/A,FALSE,"Ceph";#N/A,#N/A,FALSE,"Cefp";#N/A,#N/A,FALSE,"Cefe";#N/A,#N/A,FALSE,"Pens";#N/A,#N/A,FALSE,"Ampi";#N/A,#N/A,FALSE,"Amox";#N/A,#N/A,FALSE,"Isox";#N/A,#N/A,FALSE,"Aztr";#N/A,#N/A,FALSE,"Videx";#N/A,#N/A,FALSE,"Zerit";#N/A,#N/A,FALSE,"CNS";#N/A,#N/A,FALSE,"Serz";#N/A,#N/A,FALSE,"Onco";#N/A,#N/A,FALSE,"Taxol";#N/A,#N/A,FALSE,"UFT";#N/A,#N/A,FALSE,"Carb";#N/A,#N/A,FALSE,"Derm";#N/A,#N/A,FALSE,"Other";#N/A,#N/A,FALSE,"Ace"}</definedName>
    <definedName name="wrn.CAPITAL._.TODO." localSheetId="4" hidden="1">{"CAP VOL",#N/A,FALSE,"CAPITAL";"CAP VAR",#N/A,FALSE,"CAPITAL";"CAP FIJ",#N/A,FALSE,"CAPITAL";"CAP CONS",#N/A,FALSE,"CAPITAL";"CAP DATA",#N/A,FALSE,"CAPITAL"}</definedName>
    <definedName name="wrn.CAPITAL._.TODO." hidden="1">{"CAP VOL",#N/A,FALSE,"CAPITAL";"CAP VAR",#N/A,FALSE,"CAPITAL";"CAP FIJ",#N/A,FALSE,"CAPITAL";"CAP CONS",#N/A,FALSE,"CAPITAL";"CAP DATA",#N/A,FALSE,"CAPITAL"}</definedName>
    <definedName name="wrn.Cardiovasculars." localSheetId="4" hidden="1">{#N/A,#N/A,FALSE,"Card";#N/A,#N/A,FALSE,"Prav";#N/A,#N/A,FALSE,"Irbe";#N/A,#N/A,FALSE,"Plavix";#N/A,#N/A,FALSE,"Capt";#N/A,#N/A,FALSE,"Fosi"}</definedName>
    <definedName name="wrn.Cardiovasculars." hidden="1">{#N/A,#N/A,FALSE,"Card";#N/A,#N/A,FALSE,"Prav";#N/A,#N/A,FALSE,"Irbe";#N/A,#N/A,FALSE,"Plavix";#N/A,#N/A,FALSE,"Capt";#N/A,#N/A,FALSE,"Fosi"}</definedName>
    <definedName name="wrn.Category._.Linkage._.Presentation." localSheetId="4" hidden="1">{#N/A,#N/A,FALSE,"Northstar Goal";#N/A,#N/A,FALSE,"Rationale - Summary";#N/A,#N/A,FALSE,"Volume Building Blocks";#N/A,#N/A,FALSE,"Paper";#N/A,#N/A,FALSE,"Rationale - WM";#N/A,#N/A,FALSE,"Rationale - GBU";#N/A,#N/A,FALSE,"Rationale - WGCT";#N/A,#N/A,FALSE,"Spending Principles";#N/A,#N/A,FALSE,"Business Plan - Topline";#N/A,#N/A,FALSE,"Charmin LDT- Ultra PI";#N/A,#N/A,FALSE,"Puffs Renaissance";#N/A,#N/A,FALSE,"Merchandising Plan"}</definedName>
    <definedName name="wrn.Category._.Linkage._.Presentation." hidden="1">{#N/A,#N/A,FALSE,"Northstar Goal";#N/A,#N/A,FALSE,"Rationale - Summary";#N/A,#N/A,FALSE,"Volume Building Blocks";#N/A,#N/A,FALSE,"Paper";#N/A,#N/A,FALSE,"Rationale - WM";#N/A,#N/A,FALSE,"Rationale - GBU";#N/A,#N/A,FALSE,"Rationale - WGCT";#N/A,#N/A,FALSE,"Spending Principles";#N/A,#N/A,FALSE,"Business Plan - Topline";#N/A,#N/A,FALSE,"Charmin LDT- Ultra PI";#N/A,#N/A,FALSE,"Puffs Renaissance";#N/A,#N/A,FALSE,"Merchandising Plan"}</definedName>
    <definedName name="wrn.Central._.Nervous._.System." localSheetId="4" hidden="1">{#N/A,#N/A,FALSE,"CNS";#N/A,#N/A,FALSE,"Serz";#N/A,#N/A,FALSE,"Ace"}</definedName>
    <definedName name="wrn.Central._.Nervous._.System." hidden="1">{#N/A,#N/A,FALSE,"CNS";#N/A,#N/A,FALSE,"Serz";#N/A,#N/A,FALSE,"Ace"}</definedName>
    <definedName name="wrn.Chart._.Printouts." localSheetId="4" hidden="1">{"2 Area",#N/A,TRUE,"Area";"2 Bar",#N/A,TRUE,"Area";"SSB Bar",#N/A,TRUE,"Area";"2 Stacked Bar",#N/A,TRUE,"Area";"2 Stacked Bar 100",#N/A,TRUE,"Area";"2 Stacked Col",#N/A,TRUE,"Area";"2 Stacked Col 100",#N/A,TRUE,"Area";"2 HiLow",#N/A,TRUE,"Area";"2 Line",#N/A,TRUE,"Area";"2 Scatter",#N/A,TRUE,"Area";"2 ColumnLine",#N/A,TRUE,"Area";"2 ScatterLine",#N/A,TRUE,"Area";"2 Football",#N/A,TRUE,"Area";"2 DAPS",#N/A,TRUE,"Area";"2 Rover",#N/A,TRUE,"Area";"2 Student1",#N/A,TRUE,"Area";"2 Student2",#N/A,TRUE,"Area";"2 Student3",#N/A,TRUE,"Area";"2 Column",#N/A,TRUE,"Area";"2 League",#N/A,TRUE,"Area";"2 Pies",#N/A,TRUE,"Area"}</definedName>
    <definedName name="wrn.Chart._.Printouts." hidden="1">{"2 Area",#N/A,TRUE,"Area";"2 Bar",#N/A,TRUE,"Area";"SSB Bar",#N/A,TRUE,"Area";"2 Stacked Bar",#N/A,TRUE,"Area";"2 Stacked Bar 100",#N/A,TRUE,"Area";"2 Stacked Col",#N/A,TRUE,"Area";"2 Stacked Col 100",#N/A,TRUE,"Area";"2 HiLow",#N/A,TRUE,"Area";"2 Line",#N/A,TRUE,"Area";"2 Scatter",#N/A,TRUE,"Area";"2 ColumnLine",#N/A,TRUE,"Area";"2 ScatterLine",#N/A,TRUE,"Area";"2 Football",#N/A,TRUE,"Area";"2 DAPS",#N/A,TRUE,"Area";"2 Rover",#N/A,TRUE,"Area";"2 Student1",#N/A,TRUE,"Area";"2 Student2",#N/A,TRUE,"Area";"2 Student3",#N/A,TRUE,"Area";"2 Column",#N/A,TRUE,"Area";"2 League",#N/A,TRUE,"Area";"2 Pies",#N/A,TRUE,"Area"}</definedName>
    <definedName name="wrn.Comcast." localSheetId="4" hidden="1">{"EPS_one",#N/A,FALSE,"96-02 EPS";"EPS_two",#N/A,FALSE,"96-02 EPS";"Newrev_one",#N/A,FALSE,"New rev 97 - 02";"Newrev_two",#N/A,FALSE,"New rev 97 - 02";"cable_one",#N/A,FALSE,"cable 96-02";"cable_two",#N/A,FALSE,"cable 96-02";"data.page",#N/A,FALSE,"Data_page"}</definedName>
    <definedName name="wrn.Comcast." hidden="1">{"EPS_one",#N/A,FALSE,"96-02 EPS";"EPS_two",#N/A,FALSE,"96-02 EPS";"Newrev_one",#N/A,FALSE,"New rev 97 - 02";"Newrev_two",#N/A,FALSE,"New rev 97 - 02";"cable_one",#N/A,FALSE,"cable 96-02";"cable_two",#N/A,FALSE,"cable 96-02";"data.page",#N/A,FALSE,"Data_page"}</definedName>
    <definedName name="wrn.COMPCO." localSheetId="4" hidden="1">{"Page1",#N/A,FALSE,"CompCo";"Page2",#N/A,FALSE,"CompCo"}</definedName>
    <definedName name="wrn.COMPCO." hidden="1">{"Page1",#N/A,FALSE,"CompCo";"Page2",#N/A,FALSE,"CompCo"}</definedName>
    <definedName name="wrn.Complete." localSheetId="4"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2" localSheetId="4"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2"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3" localSheetId="4"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mplete.3" hidden="1">{"Cover",#N/A,FALSE,"Cover";"Summary",#N/A,FALSE,"Summarpage";"Assumptions",#N/A,FALSE,"Assumptions";"Earnings",#N/A,FALSE,"Earnings";"CF Oper.",#N/A,FALSE,"Earnings";"Balance Sheet",#N/A,FALSE,"balance";"Cash Flow",#N/A,FALSE,"cash flow";"Paper Production",#N/A,FALSE,"Paper";"Paper Earnings",#N/A,FALSE,"Paper";"Wood Production",#N/A,FALSE,"Wood Products";"Wood Earnings",#N/A,FALSE,"Wood Products";"Pulp Production",#N/A,FALSE,"Pulp";"Pulp Earnings",#N/A,FALSE,"Pulp"}</definedName>
    <definedName name="wrn.CONSOL_MODEL." localSheetId="4"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wrn.CONSOL_MODEL." hidden="1">{#N/A,#N/A,FALSE,"MENU";#N/A,#N/A,FALSE,"P&amp;L-Commercial Consolidated";#N/A,#N/A,FALSE,"P&amp;L-Consolidated PR Inc";#N/A,#N/A,FALSE,"P&amp;L-PR Inc";#N/A,#N/A,FALSE,"P&amp;L-Juncos Commercial";#N/A,#N/A,FALSE,"P&amp;L-Mennen Commercial";#N/A,#N/A,FALSE,"P&amp;L-PR Consolidated Distributor";#N/A,#N/A,FALSE,"P&amp;L-PR Distributor";#N/A,#N/A,FALSE,"P&amp;L-Princess House";#N/A,#N/A,FALSE,"P&amp;L-Juncos";#N/A,#N/A,FALSE,"BS-Commercial &amp; Juncos";#N/A,#N/A,FALSE,"BS-Commercial";#N/A,#N/A,FALSE,"BS-Juncos";#N/A,#N/A,FALSE,"CGen-Commercial+Juncos";#N/A,#N/A,FALSE,"CGen-Commercial";#N/A,#N/A,FALSE,"CGen-Juncos"}</definedName>
    <definedName name="wrn.Consumer._.Medicines." localSheetId="4" hidden="1">{#N/A,#N/A,FALSE,"OTC";#N/A,#N/A,FALSE,"Ther";#N/A,#N/A,FALSE,"Temp";#N/A,#N/A,FALSE,"Exce";#N/A,#N/A,FALSE,"Buff";#N/A,#N/A,FALSE,"Picot";#N/A,#N/A,FALSE,"Luftal";#N/A,#N/A,FALSE,"Comt"}</definedName>
    <definedName name="wrn.Consumer._.Medicines." hidden="1">{#N/A,#N/A,FALSE,"OTC";#N/A,#N/A,FALSE,"Ther";#N/A,#N/A,FALSE,"Temp";#N/A,#N/A,FALSE,"Exce";#N/A,#N/A,FALSE,"Buff";#N/A,#N/A,FALSE,"Picot";#N/A,#N/A,FALSE,"Luftal";#N/A,#N/A,FALSE,"Comt"}</definedName>
    <definedName name="wrn.data." localSheetId="4" hidden="1">{"data",#N/A,FALSE,"INPUT"}</definedName>
    <definedName name="wrn.data." hidden="1">{"data",#N/A,FALSE,"INPUT"}</definedName>
    <definedName name="wrn.dcf." localSheetId="4" hidden="1">{#N/A,"A",FALSE,"DCF"}</definedName>
    <definedName name="wrn.dcf." hidden="1">{#N/A,"A",FALSE,"DCF"}</definedName>
    <definedName name="wrn.DCF._.Only." localSheetId="4" hidden="1">{#N/A,#N/A,FALSE,"DCF Summary";#N/A,#N/A,FALSE,"Casema";#N/A,#N/A,FALSE,"Casema NoTel";#N/A,#N/A,FALSE,"UK";#N/A,#N/A,FALSE,"RCF";#N/A,#N/A,FALSE,"Intercable CZ";#N/A,#N/A,FALSE,"Interkabel P"}</definedName>
    <definedName name="wrn.DCF._.Only." hidden="1">{#N/A,#N/A,FALSE,"DCF Summary";#N/A,#N/A,FALSE,"Casema";#N/A,#N/A,FALSE,"Casema NoTel";#N/A,#N/A,FALSE,"UK";#N/A,#N/A,FALSE,"RCF";#N/A,#N/A,FALSE,"Intercable CZ";#N/A,#N/A,FALSE,"Interkabel P"}</definedName>
    <definedName name="wrn.Delchamps." localSheetId="4" hidden="1">{"Operating Data",#N/A,TRUE,"Sheet1";"Valuation Matrix",#N/A,TRUE,"Sheet1";"Sales Analysis",#N/A,TRUE,"Sheet1";"Closed Remodelled New",#N/A,TRUE,"Sheet1";"Competitive and FSP",#N/A,TRUE,"Sheet1";"Working Capital and Capex",#N/A,TRUE,"Sheet1";"depreciation",#N/A,TRUE,"Sheet1"}</definedName>
    <definedName name="wrn.Delchamps." hidden="1">{"Operating Data",#N/A,TRUE,"Sheet1";"Valuation Matrix",#N/A,TRUE,"Sheet1";"Sales Analysis",#N/A,TRUE,"Sheet1";"Closed Remodelled New",#N/A,TRUE,"Sheet1";"Competitive and FSP",#N/A,TRUE,"Sheet1";"Working Capital and Capex",#N/A,TRUE,"Sheet1";"depreciation",#N/A,TRUE,"Sheet1"}</definedName>
    <definedName name="wrn.detail." localSheetId="4" hidden="1">{"Build1",#N/A,FALSE,"Buildup";"Build2",#N/A,FALSE,"Buildup";"Build3",#N/A,FALSE,"Buildup"}</definedName>
    <definedName name="wrn.detail." hidden="1">{"Build1",#N/A,FALSE,"Buildup";"Build2",#N/A,FALSE,"Buildup";"Build3",#N/A,FALSE,"Buildup"}</definedName>
    <definedName name="wrn.Detail._.Balance._.Sheet." localSheetId="4" hidden="1">{#N/A,#N/A,FALSE,"Detail"}</definedName>
    <definedName name="wrn.Detail._.Balance._.Sheet." hidden="1">{#N/A,#N/A,FALSE,"Detail"}</definedName>
    <definedName name="wrn.Detail_Projection." localSheetId="4" hidden="1">{#N/A,#N/A,FALSE,"Detail YTD"}</definedName>
    <definedName name="wrn.Detail_Projection." hidden="1">{#N/A,#N/A,FALSE,"Detail YTD"}</definedName>
    <definedName name="wrn.devdeal." localSheetId="4" hidden="1">{"top",#N/A,TRUE,"Detail";"next",#N/A,TRUE,"Detail";"then",#N/A,TRUE,"Detail";"and",#N/A,TRUE,"Detail";"inaddition",#N/A,TRUE,"Detail";"finally",#N/A,TRUE,"Detail"}</definedName>
    <definedName name="wrn.devdeal." hidden="1">{"top",#N/A,TRUE,"Detail";"next",#N/A,TRUE,"Detail";"then",#N/A,TRUE,"Detail";"and",#N/A,TRUE,"Detail";"inaddition",#N/A,TRUE,"Detail";"finally",#N/A,TRUE,"Detail"}</definedName>
    <definedName name="wrn.DHOR._.ESTAÇÕES._.L._.2._.até._.JUN98." localSheetId="4" hidden="1">{"DhVCV",#N/A,FALSE,"CRC";"DhTCL",#N/A,FALSE,"CRC";"dhERN",#N/A,FALSE,"Plan1";"DhINH",#N/A,FALSE,"Plan1";"dhDCT",#N/A,FALSE,"Plan1";"DhMGR",#N/A,FALSE,"Plan1";"DhTRG",#N/A,FALSE,"Plan1";"DhMRC",#N/A,FALSE,"Plan1";"DhSCR",#N/A,FALSE,"Plan1";"CAPAL2",#N/A,FALSE,"CAPAL2"}</definedName>
    <definedName name="wrn.DHOR._.ESTAÇÕES._.L._.2._.até._.JUN98." hidden="1">{"DhVCV",#N/A,FALSE,"CRC";"DhTCL",#N/A,FALSE,"CRC";"dhERN",#N/A,FALSE,"Plan1";"DhINH",#N/A,FALSE,"Plan1";"dhDCT",#N/A,FALSE,"Plan1";"DhMGR",#N/A,FALSE,"Plan1";"DhTRG",#N/A,FALSE,"Plan1";"DhMRC",#N/A,FALSE,"Plan1";"DhSCR",#N/A,FALSE,"Plan1";"CAPAL2",#N/A,FALSE,"CAPAL2"}</definedName>
    <definedName name="wrn.DHOR._.ESTAÇÕES._.L1._.até._.JUN98." localSheetId="4" hidden="1">{"dhBTF",#N/A,FALSE,"ABSOLUTO";"dhFLA",#N/A,FALSE,"ABSOLUTO";"DhLMC",#N/A,FALSE,"ABSOLUTO";"dhCTT",#N/A,FALSE,"ABSOLUTO";"dhGLR",#N/A,FALSE,"ABSOLUTO";"dhCNL",#N/A,FALSE,"ABSOLUTO";"dhCRC",#N/A,FALSE,"ABSOLUTO";"DhURG",#N/A,FALSE,"ABSOLUTO";"DhPVG",#N/A,FALSE,"ABSOLUTO";"dhCTR",#N/A,FALSE,"ABSOLUTO";"DhPOZ",#N/A,FALSE,"ABSOLUTO";"dhESA",#N/A,FALSE,"ABSOLUTO";"dhAFP",#N/A,FALSE,"ABSOLUTO";"DhSFX",#N/A,FALSE,"ABSOLUTO";"DhSPN",#N/A,FALSE,"ABSOLUTO";"SisL1L2",#N/A,FALSE,"ABSOLUTO"}</definedName>
    <definedName name="wrn.DHOR._.ESTAÇÕES._.L1._.até._.JUN98." hidden="1">{"dhBTF",#N/A,FALSE,"ABSOLUTO";"dhFLA",#N/A,FALSE,"ABSOLUTO";"DhLMC",#N/A,FALSE,"ABSOLUTO";"dhCTT",#N/A,FALSE,"ABSOLUTO";"dhGLR",#N/A,FALSE,"ABSOLUTO";"dhCNL",#N/A,FALSE,"ABSOLUTO";"dhCRC",#N/A,FALSE,"ABSOLUTO";"DhURG",#N/A,FALSE,"ABSOLUTO";"DhPVG",#N/A,FALSE,"ABSOLUTO";"dhCTR",#N/A,FALSE,"ABSOLUTO";"DhPOZ",#N/A,FALSE,"ABSOLUTO";"dhESA",#N/A,FALSE,"ABSOLUTO";"dhAFP",#N/A,FALSE,"ABSOLUTO";"DhSFX",#N/A,FALSE,"ABSOLUTO";"DhSPN",#N/A,FALSE,"ABSOLUTO";"SisL1L2",#N/A,FALSE,"ABSOLUTO"}</definedName>
    <definedName name="wrn.DhOut98." localSheetId="4" hidden="1">{"1DhPgAbs",#N/A,FALSE,"dHora";"2DhPgPerc",#N/A,FALSE,"dHora";"3DhPgAbsAcum",#N/A,FALSE,"dHora"}</definedName>
    <definedName name="wrn.DhOut98." hidden="1">{"1DhPgAbs",#N/A,FALSE,"dHora";"2DhPgPerc",#N/A,FALSE,"dHora";"3DhPgAbsAcum",#N/A,FALSE,"dHora"}</definedName>
    <definedName name="wrn.djall." localSheetId="4" hidden="1">{"djcash",#N/A,FALSE,"DJann";"djinc",#N/A,FALSE,"DJann";"djtaxes",#N/A,FALSE,"DJann";"djbuspub",#N/A,FALSE,"DJann";"djwall",#N/A,FALSE,"DJann";"djcompprs",#N/A,FALSE,"DJann";"djteler",#N/A,FALSE,"DJann"}</definedName>
    <definedName name="wrn.djall." hidden="1">{"djcash",#N/A,FALSE,"DJann";"djinc",#N/A,FALSE,"DJann";"djtaxes",#N/A,FALSE,"DJann";"djbuspub",#N/A,FALSE,"DJann";"djwall",#N/A,FALSE,"DJann";"djcompprs",#N/A,FALSE,"DJann";"djteler",#N/A,FALSE,"DJann"}</definedName>
    <definedName name="wrn.Earnings._.Model." localSheetId="4"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arnings._.Model." hidden="1">{#N/A,#N/A,FALSE,"Product Revenue";#N/A,#N/A,FALSE,"Geographic Revenue";#N/A,#N/A,FALSE,"Income Statement - As Reported";#N/A,#N/A,FALSE,"Income Statement - Operating";#N/A,#N/A,FALSE,"Income Statement - %Revenue";#N/A,#N/A,FALSE,"Year-over-Year Growth";#N/A,#N/A,FALSE,"Sequential Growth";#N/A,#N/A,FALSE,"Balance Sheet";#N/A,#N/A,FALSE,"Cash Flow";#N/A,#N/A,FALSE,"Ratios";#N/A,#N/A,FALSE,"Valuation"}</definedName>
    <definedName name="wrn.ecpall." localSheetId="4" hidden="1">{"ecpcash",#N/A,FALSE,"ECPann";"ecpinc",#N/A,FALSE,"ECPann";"ecpindia",#N/A,FALSE,"ECPann";"ecpmun",#N/A,FALSE,"ECPann";"ecpphoenix",#N/A,FALSE,"ECPann";"ecpothe",#N/A,FALSE,"ECPann";"ecpbalsht",#N/A,FALSE,"ECPann"}</definedName>
    <definedName name="wrn.ecpall." hidden="1">{"ecpcash",#N/A,FALSE,"ECPann";"ecpinc",#N/A,FALSE,"ECPann";"ecpindia",#N/A,FALSE,"ECPann";"ecpmun",#N/A,FALSE,"ECPann";"ecpphoenix",#N/A,FALSE,"ECPann";"ecpothe",#N/A,FALSE,"ECPann";"ecpbalsht",#N/A,FALSE,"ECPann"}</definedName>
    <definedName name="wrn.Estimate." localSheetId="4" hidden="1">{#N/A,#N/A,FALSE,"This month";#N/A,#N/A,FALSE,"Next month";#N/A,#N/A,FALSE,"Mth after next"}</definedName>
    <definedName name="wrn.Estimate." hidden="1">{#N/A,#N/A,FALSE,"This month";#N/A,#N/A,FALSE,"Next month";#N/A,#N/A,FALSE,"Mth after next"}</definedName>
    <definedName name="wrn.exhibits." localSheetId="4" hidden="1">{#N/A,#N/A,FALSE,"IS";#N/A,#N/A,FALSE,"BS";#N/A,#N/A,FALSE,"RMA";#N/A,#N/A,FALSE,"INCOME";#N/A,#N/A,FALSE,"DCF";#N/A,#N/A,FALSE,"MARKET"}</definedName>
    <definedName name="wrn.exhibits." hidden="1">{#N/A,#N/A,FALSE,"IS";#N/A,#N/A,FALSE,"BS";#N/A,#N/A,FALSE,"RMA";#N/A,#N/A,FALSE,"INCOME";#N/A,#N/A,FALSE,"DCF";#N/A,#N/A,FALSE,"MARKET"}</definedName>
    <definedName name="wrn.File._.statement." localSheetId="4" hidden="1">{#N/A,#N/A,FALSE,"statement"}</definedName>
    <definedName name="wrn.File._.statement." hidden="1">{#N/A,#N/A,FALSE,"statement"}</definedName>
    <definedName name="wrn.Financial." localSheetId="4" hidden="1">{#N/A,#N/A,FALSE,"P&amp;L-Actual";#N/A,#N/A,FALSE,"Balsheet";#N/A,#N/A,FALSE,"Cash flow"}</definedName>
    <definedName name="wrn.Financial." hidden="1">{#N/A,#N/A,FALSE,"P&amp;L-Actual";#N/A,#N/A,FALSE,"Balsheet";#N/A,#N/A,FALSE,"Cash flow"}</definedName>
    <definedName name="wrn.full._.report." localSheetId="4"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FY97SBP." localSheetId="4" hidden="1">{#N/A,#N/A,FALSE,"FY97";#N/A,#N/A,FALSE,"FY98";#N/A,#N/A,FALSE,"FY99";#N/A,#N/A,FALSE,"FY00";#N/A,#N/A,FALSE,"FY01"}</definedName>
    <definedName name="wrn.FY97SBP." hidden="1">{#N/A,#N/A,FALSE,"FY97";#N/A,#N/A,FALSE,"FY98";#N/A,#N/A,FALSE,"FY99";#N/A,#N/A,FALSE,"FY00";#N/A,#N/A,FALSE,"FY01"}</definedName>
    <definedName name="wrn.GCIall." localSheetId="4" hidden="1">{"gcicash",#N/A,FALSE,"GCIINC";"gciinc",#N/A,FALSE,"GCIINC";"gciexclusa",#N/A,FALSE,"GCIINC";"usatdy",#N/A,FALSE,"GCIINC"}</definedName>
    <definedName name="wrn.GCIall." hidden="1">{"gcicash",#N/A,FALSE,"GCIINC";"gciinc",#N/A,FALSE,"GCIINC";"gciexclusa",#N/A,FALSE,"GCIINC";"usatdy",#N/A,FALSE,"GCIINC"}</definedName>
    <definedName name="wrn.General._.OTC." localSheetId="4" hidden="1">{#N/A,#N/A,FALSE,"Title Page (3)";#N/A,#N/A,FALSE,"YTD - OTC";#N/A,#N/A,FALSE,"MTH - OTC"}</definedName>
    <definedName name="wrn.General._.OTC." hidden="1">{#N/A,#N/A,FALSE,"Title Page (3)";#N/A,#N/A,FALSE,"YTD - OTC";#N/A,#N/A,FALSE,"MTH - OTC"}</definedName>
    <definedName name="wrn.General._.Pharm." localSheetId="4" hidden="1">{#N/A,#N/A,FALSE,"Title Page (2)";#N/A,#N/A,FALSE,"YTD - Pharm";#N/A,#N/A,FALSE,"MTH - Pharm"}</definedName>
    <definedName name="wrn.General._.Pharm." hidden="1">{#N/A,#N/A,FALSE,"Title Page (2)";#N/A,#N/A,FALSE,"YTD - Pharm";#N/A,#N/A,FALSE,"MTH - Pharm"}</definedName>
    <definedName name="wrn.General._.Total." localSheetId="4" hidden="1">{#N/A,#N/A,FALSE,"Title Page (4)";#N/A,#N/A,FALSE,"YTD - Total";#N/A,#N/A,FALSE,"MTH - Total"}</definedName>
    <definedName name="wrn.General._.Total." hidden="1">{#N/A,#N/A,FALSE,"Title Page (4)";#N/A,#N/A,FALSE,"YTD - Total";#N/A,#N/A,FALSE,"MTH - Total"}</definedName>
    <definedName name="wrn.GSA._.PRINT." localSheetId="4" hidden="1">{#N/A,#N/A,FALSE,"DEV COSTS";#N/A,#N/A,FALSE,"10-YR C. F."}</definedName>
    <definedName name="wrn.GSA._.PRINT." hidden="1">{#N/A,#N/A,FALSE,"DEV COSTS";#N/A,#N/A,FALSE,"10-YR C. F."}</definedName>
    <definedName name="wrn.HANDOUT." localSheetId="4" hidden="1">{#N/A,#N/A,FALSE,"COVER PAGE";#N/A,#N/A,FALSE,"Page 2";#N/A,#N/A,FALSE,"Page 2";#N/A,#N/A,FALSE,"Page 4";#N/A,#N/A,FALSE,"Page5";#N/A,#N/A,FALSE,"Page 6";#N/A,#N/A,FALSE,"Page 7";#N/A,#N/A,FALSE,"Page 8";#N/A,#N/A,FALSE,"Page 10";#N/A,#N/A,FALSE,"Long-Term OCF Mult.";#N/A,#N/A,FALSE,"PCS Comp";#N/A,#N/A,FALSE,"OCS-CAPEX";#N/A,#N/A,FALSE,"Blank"}</definedName>
    <definedName name="wrn.HANDOUT." hidden="1">{#N/A,#N/A,FALSE,"COVER PAGE";#N/A,#N/A,FALSE,"Page 2";#N/A,#N/A,FALSE,"Page 2";#N/A,#N/A,FALSE,"Page 4";#N/A,#N/A,FALSE,"Page5";#N/A,#N/A,FALSE,"Page 6";#N/A,#N/A,FALSE,"Page 7";#N/A,#N/A,FALSE,"Page 8";#N/A,#N/A,FALSE,"Page 10";#N/A,#N/A,FALSE,"Long-Term OCF Mult.";#N/A,#N/A,FALSE,"PCS Comp";#N/A,#N/A,FALSE,"OCS-CAPEX";#N/A,#N/A,FALSE,"Blank"}</definedName>
    <definedName name="wrn.III." localSheetId="4" hidden="1">{"CASHFLOW",#N/A,FALSE,"Northpointe"}</definedName>
    <definedName name="wrn.III." hidden="1">{"CASHFLOW",#N/A,FALSE,"Northpointe"}</definedName>
    <definedName name="wrn.Infectious._.Diseases." localSheetId="4" hidden="1">{#N/A,#N/A,FALSE,"Anti";#N/A,#N/A,FALSE,"Cefa";#N/A,#N/A,FALSE,"Ceph";#N/A,#N/A,FALSE,"Cefp";#N/A,#N/A,FALSE,"Cefe";#N/A,#N/A,FALSE,"Pens";#N/A,#N/A,FALSE,"Ampi";#N/A,#N/A,FALSE,"Amox";#N/A,#N/A,FALSE,"Isox";#N/A,#N/A,FALSE,"Aztr";#N/A,#N/A,FALSE,"Videx";#N/A,#N/A,FALSE,"Zerit"}</definedName>
    <definedName name="wrn.Infectious._.Diseases." hidden="1">{#N/A,#N/A,FALSE,"Anti";#N/A,#N/A,FALSE,"Cefa";#N/A,#N/A,FALSE,"Ceph";#N/A,#N/A,FALSE,"Cefp";#N/A,#N/A,FALSE,"Cefe";#N/A,#N/A,FALSE,"Pens";#N/A,#N/A,FALSE,"Ampi";#N/A,#N/A,FALSE,"Amox";#N/A,#N/A,FALSE,"Isox";#N/A,#N/A,FALSE,"Aztr";#N/A,#N/A,FALSE,"Videx";#N/A,#N/A,FALSE,"Zerit"}</definedName>
    <definedName name="wrn.informe._.mensual._.acresa." localSheetId="4" hidden="1">{#N/A,#N/A,FALSE,"unidades";#N/A,#N/A,FALSE,"importes";#N/A,#N/A,FALSE,"ctes (cajas base)";#N/A,#N/A,FALSE,"ctes (kilogramos)";#N/A,#N/A,FALSE,"ctes (miles de nuevos pesos) "}</definedName>
    <definedName name="wrn.informe._.mensual._.acresa." hidden="1">{#N/A,#N/A,FALSE,"unidades";#N/A,#N/A,FALSE,"importes";#N/A,#N/A,FALSE,"ctes (cajas base)";#N/A,#N/A,FALSE,"ctes (kilogramos)";#N/A,#N/A,FALSE,"ctes (miles de nuevos pesos) "}</definedName>
    <definedName name="wrn.Instructor._.Tips." localSheetId="4" hidden="1">{"Area 1",#N/A,TRUE,"Area";"Bar 1",#N/A,TRUE,"Area";"Salomon Bar 1",#N/A,TRUE,"Area";"Stacked Bar 1",#N/A,TRUE,"Area";"Stacked Bar 100 1",#N/A,TRUE,"Area";"Stacked Col 1",#N/A,TRUE,"Area";"Stacked Col 100 1",#N/A,TRUE,"Area";"HiLow 1",#N/A,TRUE,"Area";"Line 1",#N/A,TRUE,"Area";"Scatter 1",#N/A,TRUE,"Area";"ColLine 1",#N/A,TRUE,"Area";"Scatterline 1",#N/A,TRUE,"Area";"Football 1",#N/A,TRUE,"Area";"DAPS 1",#N/A,TRUE,"Area";"Rover 1",#N/A,TRUE,"Area";"Exchange 1",#N/A,TRUE,"Area";"Histogram 1",#N/A,TRUE,"Area";"Price Vol 1",#N/A,TRUE,"Area";"Interactive 1",#N/A,TRUE,"Area";"Column 1",#N/A,TRUE,"Area";"League 1",#N/A,TRUE,"Area";"Pie 1",#N/A,TRUE,"Area"}</definedName>
    <definedName name="wrn.Instructor._.Tips." hidden="1">{"Area 1",#N/A,TRUE,"Area";"Bar 1",#N/A,TRUE,"Area";"Salomon Bar 1",#N/A,TRUE,"Area";"Stacked Bar 1",#N/A,TRUE,"Area";"Stacked Bar 100 1",#N/A,TRUE,"Area";"Stacked Col 1",#N/A,TRUE,"Area";"Stacked Col 100 1",#N/A,TRUE,"Area";"HiLow 1",#N/A,TRUE,"Area";"Line 1",#N/A,TRUE,"Area";"Scatter 1",#N/A,TRUE,"Area";"ColLine 1",#N/A,TRUE,"Area";"Scatterline 1",#N/A,TRUE,"Area";"Football 1",#N/A,TRUE,"Area";"DAPS 1",#N/A,TRUE,"Area";"Rover 1",#N/A,TRUE,"Area";"Exchange 1",#N/A,TRUE,"Area";"Histogram 1",#N/A,TRUE,"Area";"Price Vol 1",#N/A,TRUE,"Area";"Interactive 1",#N/A,TRUE,"Area";"Column 1",#N/A,TRUE,"Area";"League 1",#N/A,TRUE,"Area";"Pie 1",#N/A,TRUE,"Area"}</definedName>
    <definedName name="wrn.Inversión._.por._.plaza." localSheetId="4" hidden="1">{#N/A,#N/A,FALSE,"BALLANTINE´S ";#N/A,#N/A,FALSE,"FUNDADOR"}</definedName>
    <definedName name="wrn.Inversión._.por._.plaza." hidden="1">{#N/A,#N/A,FALSE,"BALLANTINE´S ";#N/A,#N/A,FALSE,"FUNDADOR"}</definedName>
    <definedName name="wrn.K3._.Annual." localSheetId="4" hidden="1">{"K3Cash",#N/A,FALSE,"Ann";"K3Income",#N/A,FALSE,"Ann";"K3Educ",#N/A,FALSE,"Ann";"K3media",#N/A,FALSE,"Ann";"K3Info",#N/A,FALSE,"Ann";"K3Valuation",#N/A,FALSE,"Ann"}</definedName>
    <definedName name="wrn.K3._.Annual." hidden="1">{"K3Cash",#N/A,FALSE,"Ann";"K3Income",#N/A,FALSE,"Ann";"K3Educ",#N/A,FALSE,"Ann";"K3media",#N/A,FALSE,"Ann";"K3Info",#N/A,FALSE,"Ann";"K3Valuation",#N/A,FALSE,"Ann"}</definedName>
    <definedName name="wrn.K3._.Quarterly." localSheetId="4" hidden="1">{"K3 first",#N/A,FALSE,"Qtr.";"K3 second",#N/A,FALSE,"Qtr.";"K3 Third",#N/A,FALSE,"Qtr.";"K3 Fourth",#N/A,FALSE,"Qtr.";"K3 Full",#N/A,FALSE,"Qtr."}</definedName>
    <definedName name="wrn.K3._.Quarterly." hidden="1">{"K3 first",#N/A,FALSE,"Qtr.";"K3 second",#N/A,FALSE,"Qtr.";"K3 Third",#N/A,FALSE,"Qtr.";"K3 Fourth",#N/A,FALSE,"Qtr.";"K3 Full",#N/A,FALSE,"Qtr."}</definedName>
    <definedName name="wrn.kriall." localSheetId="4" hidden="1">{"kricash",#N/A,FALSE,"INC";"kriinc",#N/A,FALSE,"INC";"krimiami",#N/A,FALSE,"INC";"kriother",#N/A,FALSE,"INC";"kripapers",#N/A,FALSE,"INC"}</definedName>
    <definedName name="wrn.kriall." hidden="1">{"kricash",#N/A,FALSE,"INC";"kriinc",#N/A,FALSE,"INC";"krimiami",#N/A,FALSE,"INC";"kriother",#N/A,FALSE,"INC";"kripapers",#N/A,FALSE,"INC"}</definedName>
    <definedName name="wrn.mhpall." localSheetId="4" hidden="1">{"mhpcash",#N/A,FALSE,"MHPNEWX";"mhpinc",#N/A,FALSE,"MHPNEWX";"mhptax",#N/A,FALSE,"MHPNEWX";"mhpbroad",#N/A,FALSE,"MHPNEWX";"mhpeduc",#N/A,FALSE,"MHPNEWX";"mhpfin",#N/A,FALSE,"MHPNEWX";"mhpinfo",#N/A,FALSE,"MHPNEWX"}</definedName>
    <definedName name="wrn.mhpall." hidden="1">{"mhpcash",#N/A,FALSE,"MHPNEWX";"mhpinc",#N/A,FALSE,"MHPNEWX";"mhptax",#N/A,FALSE,"MHPNEWX";"mhpbroad",#N/A,FALSE,"MHPNEWX";"mhpeduc",#N/A,FALSE,"MHPNEWX";"mhpfin",#N/A,FALSE,"MHPNEWX";"mhpinfo",#N/A,FALSE,"MHPNEWX"}</definedName>
    <definedName name="wrn.MOBA._.Results." localSheetId="4" hidden="1">{"Summary",#N/A,TRUE,"SUMMARY";"Market View",#N/A,TRUE,"MARKET";"Statistical Summary",#N/A,TRUE,"statistics";"Financial Ratios",#N/A,TRUE,"Ratios";"MacroMicro Assumptions",#N/A,TRUE,"MacroMicro";"Tariffs",#N/A,TRUE,"TARIFFS";"Net Present Valuation",#N/A,TRUE,"NPV";"Profit and Loss",#N/A,TRUE,"P&amp;L";"Balance Sheet",#N/A,TRUE,"BALANCE";"FCF",#N/A,TRUE,"FCF";"Flow of Funds",#N/A,TRUE,"Flow of Funds";"Finance",#N/A,TRUE,"Finance";"Valuation",#N/A,TRUE,"Value"}</definedName>
    <definedName name="wrn.MOBA._.Results." hidden="1">{"Summary",#N/A,TRUE,"SUMMARY";"Market View",#N/A,TRUE,"MARKET";"Statistical Summary",#N/A,TRUE,"statistics";"Financial Ratios",#N/A,TRUE,"Ratios";"MacroMicro Assumptions",#N/A,TRUE,"MacroMicro";"Tariffs",#N/A,TRUE,"TARIFFS";"Net Present Valuation",#N/A,TRUE,"NPV";"Profit and Loss",#N/A,TRUE,"P&amp;L";"Balance Sheet",#N/A,TRUE,"BALANCE";"FCF",#N/A,TRUE,"FCF";"Flow of Funds",#N/A,TRUE,"Flow of Funds";"Finance",#N/A,TRUE,"Finance";"Valuation",#N/A,TRUE,"Value"}</definedName>
    <definedName name="wrn.MODEL." localSheetId="4" hidden="1">{"IS",#N/A,FALSE,"Income Statement";"ISR",#N/A,FALSE,"Income Statement Ratios";"BS",#N/A,FALSE,"Balance Sheet";"BSR",#N/A,FALSE,"Balance Sheet Ratios";"CF",#N/A,FALSE,"Cash Flow";"SALES",#N/A,FALSE,"Sales Analysis";"RR",#N/A,FALSE,"Recent Results"}</definedName>
    <definedName name="wrn.MODEL." hidden="1">{"IS",#N/A,FALSE,"Income Statement";"ISR",#N/A,FALSE,"Income Statement Ratios";"BS",#N/A,FALSE,"Balance Sheet";"BSR",#N/A,FALSE,"Balance Sheet Ratios";"CF",#N/A,FALSE,"Cash Flow";"SALES",#N/A,FALSE,"Sales Analysis";"RR",#N/A,FALSE,"Recent Results"}</definedName>
    <definedName name="wrn.Models." localSheetId="4" hidden="1">{"cable_one",#N/A,FALSE,"cable 96-02";"cable_two",#N/A,FALSE,"cable 96-02";"Newrev_one",#N/A,FALSE,"New rev 97 - 02";"Newrev_two",#N/A,FALSE,"New rev 97 - 02"}</definedName>
    <definedName name="wrn.Models." hidden="1">{"cable_one",#N/A,FALSE,"cable 96-02";"cable_two",#N/A,FALSE,"cable 96-02";"Newrev_one",#N/A,FALSE,"New rev 97 - 02";"Newrev_two",#N/A,FALSE,"New rev 97 - 02"}</definedName>
    <definedName name="wrn.nytaann." localSheetId="4" hidden="1">{"nytacash",#N/A,FALSE,"GLOBEINC";"nytainc",#N/A,FALSE,"GLOBEINC";"nytanyt",#N/A,FALSE,"GLOBEINC";"nytareg",#N/A,FALSE,"GLOBEINC";"nytaglobe",#N/A,FALSE,"GLOBEINC";"nytapprttl",#N/A,FALSE,"GLOBEINC"}</definedName>
    <definedName name="wrn.nytaann." hidden="1">{"nytacash",#N/A,FALSE,"GLOBEINC";"nytainc",#N/A,FALSE,"GLOBEINC";"nytanyt",#N/A,FALSE,"GLOBEINC";"nytareg",#N/A,FALSE,"GLOBEINC";"nytaglobe",#N/A,FALSE,"GLOBEINC";"nytapprttl",#N/A,FALSE,"GLOBEINC"}</definedName>
    <definedName name="wrn.Oncology." localSheetId="4" hidden="1">{#N/A,#N/A,FALSE,"Onco";#N/A,#N/A,FALSE,"Taxol";#N/A,#N/A,FALSE,"UFT";#N/A,#N/A,FALSE,"Carb"}</definedName>
    <definedName name="wrn.Oncology." hidden="1">{#N/A,#N/A,FALSE,"Onco";#N/A,#N/A,FALSE,"Taxol";#N/A,#N/A,FALSE,"UFT";#N/A,#N/A,FALSE,"Carb"}</definedName>
    <definedName name="wrn.OTC._.Market._.Report." localSheetId="4" hidden="1">{#N/A,#N/A,FALSE,"Sales Graph";#N/A,#N/A,FALSE,"BUC Graph";#N/A,#N/A,FALSE,"P&amp;L - YTD"}</definedName>
    <definedName name="wrn.OTC._.Market._.Report." hidden="1">{#N/A,#N/A,FALSE,"Sales Graph";#N/A,#N/A,FALSE,"BUC Graph";#N/A,#N/A,FALSE,"P&amp;L - YTD"}</definedName>
    <definedName name="wrn.Other._.Pharm." localSheetId="4" hidden="1">{#N/A,#N/A,FALSE,"Other";#N/A,#N/A,FALSE,"Ace";#N/A,#N/A,FALSE,"Derm"}</definedName>
    <definedName name="wrn.Other._.Pharm." hidden="1">{#N/A,#N/A,FALSE,"Other";#N/A,#N/A,FALSE,"Ace";#N/A,#N/A,FALSE,"Derm"}</definedName>
    <definedName name="wrn.p" localSheetId="4" hidden="1">{#N/A,#N/A,FALSE,"1";#N/A,#N/A,FALSE,"2";#N/A,#N/A,FALSE,"16 - 17";#N/A,#N/A,FALSE,"18 - 19";#N/A,#N/A,FALSE,"26";#N/A,#N/A,FALSE,"27";#N/A,#N/A,FALSE,"28"}</definedName>
    <definedName name="wrn.p" hidden="1">{#N/A,#N/A,FALSE,"1";#N/A,#N/A,FALSE,"2";#N/A,#N/A,FALSE,"16 - 17";#N/A,#N/A,FALSE,"18 - 19";#N/A,#N/A,FALSE,"26";#N/A,#N/A,FALSE,"27";#N/A,#N/A,FALSE,"28"}</definedName>
    <definedName name="wrn.Pharm._.Market._.Report." localSheetId="4" hidden="1">{#N/A,#N/A,FALSE,"Sales Graph";#N/A,#N/A,FALSE,"PSBM";#N/A,#N/A,FALSE,"BUC Graph";#N/A,#N/A,FALSE,"P&amp;L - YTD"}</definedName>
    <definedName name="wrn.Pharm._.Market._.Report." hidden="1">{#N/A,#N/A,FALSE,"Sales Graph";#N/A,#N/A,FALSE,"PSBM";#N/A,#N/A,FALSE,"BUC Graph";#N/A,#N/A,FALSE,"P&amp;L - YTD"}</definedName>
    <definedName name="wrn.Pharmaceuticals." localSheetId="4" hidden="1">{#N/A,#N/A,FALSE,"Phar";#N/A,#N/A,FALSE,"Card";#N/A,#N/A,FALSE,"Prav";#N/A,#N/A,FALSE,"Irbe";#N/A,#N/A,FALSE,"Plavix";#N/A,#N/A,FALSE,"Capt";#N/A,#N/A,FALSE,"Fosi";#N/A,#N/A,FALSE,"Anti";#N/A,#N/A,FALSE,"Cefa";#N/A,#N/A,FALSE,"Ceph";#N/A,#N/A,FALSE,"Cefp";#N/A,#N/A,FALSE,"Cefe";#N/A,#N/A,FALSE,"Pens";#N/A,#N/A,FALSE,"Ampi";#N/A,#N/A,FALSE,"Amox";#N/A,#N/A,FALSE,"Isox";#N/A,#N/A,FALSE,"Aztr";#N/A,#N/A,FALSE,"Videx";#N/A,#N/A,FALSE,"Zerit";#N/A,#N/A,FALSE,"CNS";#N/A,#N/A,FALSE,"Serz";#N/A,#N/A,FALSE,"Onco";#N/A,#N/A,FALSE,"Taxol";#N/A,#N/A,FALSE,"UFT";#N/A,#N/A,FALSE,"Carb";#N/A,#N/A,FALSE,"Derm";#N/A,#N/A,FALSE,"Other";#N/A,#N/A,FALSE,"Ace"}</definedName>
    <definedName name="wrn.Pharmaceuticals." hidden="1">{#N/A,#N/A,FALSE,"Phar";#N/A,#N/A,FALSE,"Card";#N/A,#N/A,FALSE,"Prav";#N/A,#N/A,FALSE,"Irbe";#N/A,#N/A,FALSE,"Plavix";#N/A,#N/A,FALSE,"Capt";#N/A,#N/A,FALSE,"Fosi";#N/A,#N/A,FALSE,"Anti";#N/A,#N/A,FALSE,"Cefa";#N/A,#N/A,FALSE,"Ceph";#N/A,#N/A,FALSE,"Cefp";#N/A,#N/A,FALSE,"Cefe";#N/A,#N/A,FALSE,"Pens";#N/A,#N/A,FALSE,"Ampi";#N/A,#N/A,FALSE,"Amox";#N/A,#N/A,FALSE,"Isox";#N/A,#N/A,FALSE,"Aztr";#N/A,#N/A,FALSE,"Videx";#N/A,#N/A,FALSE,"Zerit";#N/A,#N/A,FALSE,"CNS";#N/A,#N/A,FALSE,"Serz";#N/A,#N/A,FALSE,"Onco";#N/A,#N/A,FALSE,"Taxol";#N/A,#N/A,FALSE,"UFT";#N/A,#N/A,FALSE,"Carb";#N/A,#N/A,FALSE,"Derm";#N/A,#N/A,FALSE,"Other";#N/A,#N/A,FALSE,"Ace"}</definedName>
    <definedName name="wrn.ppp" localSheetId="4" hidden="1">{#N/A,#N/A,FALSE,"1";#N/A,#N/A,FALSE,"2";#N/A,#N/A,FALSE,"16 - 17";#N/A,#N/A,FALSE,"18 - 19";#N/A,#N/A,FALSE,"26";#N/A,#N/A,FALSE,"27";#N/A,#N/A,FALSE,"28"}</definedName>
    <definedName name="wrn.ppp" hidden="1">{#N/A,#N/A,FALSE,"1";#N/A,#N/A,FALSE,"2";#N/A,#N/A,FALSE,"16 - 17";#N/A,#N/A,FALSE,"18 - 19";#N/A,#N/A,FALSE,"26";#N/A,#N/A,FALSE,"27";#N/A,#N/A,FALSE,"28"}</definedName>
    <definedName name="wrn.prin2._.all." localSheetId="4" hidden="1">{#N/A,#N/A,FALSE,"Pharm";#N/A,#N/A,FALSE,"WWCM"}</definedName>
    <definedName name="wrn.prin2._.all." hidden="1">{#N/A,#N/A,FALSE,"Pharm";#N/A,#N/A,FALSE,"WWCM"}</definedName>
    <definedName name="wrn.prin3" localSheetId="4" hidden="1">{#N/A,#N/A,FALSE,"Pharm";#N/A,#N/A,FALSE,"WWCM"}</definedName>
    <definedName name="wrn.prin3" hidden="1">{#N/A,#N/A,FALSE,"Pharm";#N/A,#N/A,FALSE,"WWCM"}</definedName>
    <definedName name="wrn.print" localSheetId="4" hidden="1">{#N/A,#N/A,FALSE,"Pharm";#N/A,#N/A,FALSE,"WWCM"}</definedName>
    <definedName name="wrn.print" hidden="1">{#N/A,#N/A,FALSE,"Pharm";#N/A,#N/A,FALSE,"WWCM"}</definedName>
    <definedName name="wrn.print." localSheetId="4" hidden="1">{"Assump",#N/A,TRUE,"Proforma";"first",#N/A,TRUE,"Proforma";"second",#N/A,TRUE,"Proforma";"lease1",#N/A,TRUE,"Proforma";"lease2",#N/A,TRUE,"Proforma"}</definedName>
    <definedName name="wrn.print." hidden="1">{"Assump",#N/A,TRUE,"Proforma";"first",#N/A,TRUE,"Proforma";"second",#N/A,TRUE,"Proforma";"lease1",#N/A,TRUE,"Proforma";"lease2",#N/A,TRUE,"Proforma"}</definedName>
    <definedName name="wrn.PRINT._.ALL." localSheetId="4" hidden="1">{#N/A,#N/A,FALSE,"Pharm";#N/A,#N/A,FALSE,"WWCM"}</definedName>
    <definedName name="wrn.PRINT._.ALL." hidden="1">{#N/A,#N/A,FALSE,"Pharm";#N/A,#N/A,FALSE,"WWCM"}</definedName>
    <definedName name="wrn.Print._.All._.A4." localSheetId="4" hidden="1">{"Valuation",#N/A,TRUE,"Valuation Summary";"Financial Statements",#N/A,TRUE,"Results";"Results",#N/A,TRUE,"Results";"Ratios",#N/A,TRUE,"Results";"P2 Summary",#N/A,TRUE,"Results";"Historical data",#N/A,TRUE,"Historical Data";"P1 Inputs",#N/A,TRUE,"Forecast Drivers";"P2 Inputs",#N/A,TRUE,"Forecast Drivers"}</definedName>
    <definedName name="wrn.Print._.All._.A4." hidden="1">{"Valuation",#N/A,TRUE,"Valuation Summary";"Financial Statements",#N/A,TRUE,"Results";"Results",#N/A,TRUE,"Results";"Ratios",#N/A,TRUE,"Results";"P2 Summary",#N/A,TRUE,"Results";"Historical data",#N/A,TRUE,"Historical Data";"P1 Inputs",#N/A,TRUE,"Forecast Drivers";"P2 Inputs",#N/A,TRUE,"Forecast Drivers"}</definedName>
    <definedName name="wrn.Print._.All._.Letter." localSheetId="4" hidden="1">{"Valuation - Letter",#N/A,TRUE,"Valuation Summary";"Financial Statements - Letter",#N/A,TRUE,"Results";"Results - Letter",#N/A,TRUE,"Results";"Ratios - Letter",#N/A,TRUE,"Results";"P2 Summary - Letter",#N/A,TRUE,"Results";"Historical Data - Letter",#N/A,TRUE,"Historical Data";"P1 Inputs - Letter",#N/A,TRUE,"Forecast Drivers";"P2 Inputs - Letter",#N/A,TRUE,"Forecast Drivers"}</definedName>
    <definedName name="wrn.Print._.All._.Letter." hidden="1">{"Valuation - Letter",#N/A,TRUE,"Valuation Summary";"Financial Statements - Letter",#N/A,TRUE,"Results";"Results - Letter",#N/A,TRUE,"Results";"Ratios - Letter",#N/A,TRUE,"Results";"P2 Summary - Letter",#N/A,TRUE,"Results";"Historical Data - Letter",#N/A,TRUE,"Historical Data";"P1 Inputs - Letter",#N/A,TRUE,"Forecast Drivers";"P2 Inputs - Letter",#N/A,TRUE,"Forecast Drivers"}</definedName>
    <definedName name="wrn.PRINT._.ALL._.PAGES." localSheetId="4" hidden="1">{#N/A,#N/A,FALSE,"Group Fcst";#N/A,#N/A,FALSE,"Group Fcst Variance";#N/A,#N/A,FALSE,"Consolidated";#N/A,#N/A,FALSE,"Subscriber Mktg";#N/A,#N/A,FALSE,"Vendor Mktg";#N/A,#N/A,FALSE,"Corporate";#N/A,#N/A,FALSE,"Finance";#N/A,#N/A,FALSE,"Cust Svc-Legal";#N/A,#N/A,FALSE,"Legal";#N/A,#N/A,FALSE,"Cust Supp";#N/A,#N/A,FALSE,"Logistics";#N/A,#N/A,FALSE,"Service Mgmt";#N/A,#N/A,FALSE,"GlobalFares";#N/A,#N/A,FALSE,"HR";#N/A,#N/A,FALSE,"President";#N/A,#N/A,FALSE,"Information Services";#N/A,#N/A,FALSE,"Systems Dev";#N/A,#N/A,FALSE,"Network Services";#N/A,#N/A,FALSE,"Data Center"}</definedName>
    <definedName name="wrn.PRINT._.ALL._.PAGES." hidden="1">{#N/A,#N/A,FALSE,"Group Fcst";#N/A,#N/A,FALSE,"Group Fcst Variance";#N/A,#N/A,FALSE,"Consolidated";#N/A,#N/A,FALSE,"Subscriber Mktg";#N/A,#N/A,FALSE,"Vendor Mktg";#N/A,#N/A,FALSE,"Corporate";#N/A,#N/A,FALSE,"Finance";#N/A,#N/A,FALSE,"Cust Svc-Legal";#N/A,#N/A,FALSE,"Legal";#N/A,#N/A,FALSE,"Cust Supp";#N/A,#N/A,FALSE,"Logistics";#N/A,#N/A,FALSE,"Service Mgmt";#N/A,#N/A,FALSE,"GlobalFares";#N/A,#N/A,FALSE,"HR";#N/A,#N/A,FALSE,"President";#N/A,#N/A,FALSE,"Information Services";#N/A,#N/A,FALSE,"Systems Dev";#N/A,#N/A,FALSE,"Network Services";#N/A,#N/A,FALSE,"Data Center"}</definedName>
    <definedName name="wrn.PRINT._.ALL.2" localSheetId="4" hidden="1">{#N/A,#N/A,FALSE,"Pharm";#N/A,#N/A,FALSE,"WWCM"}</definedName>
    <definedName name="wrn.PRINT._.ALL.2" hidden="1">{#N/A,#N/A,FALSE,"Pharm";#N/A,#N/A,FALSE,"WWCM"}</definedName>
    <definedName name="wrn.print._.all2" localSheetId="4" hidden="1">{#N/A,#N/A,FALSE,"Pharm";#N/A,#N/A,FALSE,"WWCM"}</definedName>
    <definedName name="wrn.print._.all2" hidden="1">{#N/A,#N/A,FALSE,"Pharm";#N/A,#N/A,FALSE,"WWCM"}</definedName>
    <definedName name="wrn.Print._.Results._.A4." localSheetId="4" hidden="1">{"Valuation",#N/A,TRUE,"Valuation Summary";"Financial Statements",#N/A,TRUE,"Results";"Results",#N/A,TRUE,"Results";"Ratios",#N/A,TRUE,"Results";"P2 Summary",#N/A,TRUE,"Results"}</definedName>
    <definedName name="wrn.Print._.Results._.A4." hidden="1">{"Valuation",#N/A,TRUE,"Valuation Summary";"Financial Statements",#N/A,TRUE,"Results";"Results",#N/A,TRUE,"Results";"Ratios",#N/A,TRUE,"Results";"P2 Summary",#N/A,TRUE,"Results"}</definedName>
    <definedName name="wrn.Print._.Results._.Letter." localSheetId="4" hidden="1">{"Valuation - Letter",#N/A,TRUE,"Valuation Summary";"Financial Statements - Letter",#N/A,TRUE,"Results";"Results - Letter",#N/A,TRUE,"Results";"Ratios - Letter",#N/A,TRUE,"Results";"P2 Summary - Letter",#N/A,TRUE,"Results"}</definedName>
    <definedName name="wrn.Print._.Results._.Letter." hidden="1">{"Valuation - Letter",#N/A,TRUE,"Valuation Summary";"Financial Statements - Letter",#N/A,TRUE,"Results";"Results - Letter",#N/A,TRUE,"Results";"Ratios - Letter",#N/A,TRUE,"Results";"P2 Summary - Letter",#N/A,TRUE,"Results"}</definedName>
    <definedName name="wrn.print._all1." localSheetId="4" hidden="1">{#N/A,#N/A,FALSE,"Pharm";#N/A,#N/A,FALSE,"WWCM"}</definedName>
    <definedName name="wrn.print._all1." hidden="1">{#N/A,#N/A,FALSE,"Pharm";#N/A,#N/A,FALSE,"WWCM"}</definedName>
    <definedName name="wrn.print2" localSheetId="4" hidden="1">{#N/A,#N/A,FALSE,"Pharm";#N/A,#N/A,FALSE,"WWCM"}</definedName>
    <definedName name="wrn.print2" hidden="1">{#N/A,#N/A,FALSE,"Pharm";#N/A,#N/A,FALSE,"WWCM"}</definedName>
    <definedName name="wrn.PrintAll." localSheetId="4" hidden="1">{"PA1",#N/A,FALSE,"BORDMW";"pa2",#N/A,FALSE,"BORDMW";"PA3",#N/A,FALSE,"BORDMW";"PA4",#N/A,FALSE,"BORDMW"}</definedName>
    <definedName name="wrn.PrintAll." hidden="1">{"PA1",#N/A,FALSE,"BORDMW";"pa2",#N/A,FALSE,"BORDMW";"PA3",#N/A,FALSE,"BORDMW";"PA4",#N/A,FALSE,"BORDMW"}</definedName>
    <definedName name="wrn.printqtr." localSheetId="4" hidden="1">{"nytasecond",#N/A,FALSE,"NYTQTRS";"nytafirst",#N/A,FALSE,"NYTQTRS";"nytathird",#N/A,FALSE,"NYTQTRS";"nytafourth",#N/A,FALSE,"NYTQTRS";"nytafull",#N/A,FALSE,"NYTQTRS"}</definedName>
    <definedName name="wrn.printqtr." hidden="1">{"nytasecond",#N/A,FALSE,"NYTQTRS";"nytafirst",#N/A,FALSE,"NYTQTRS";"nytathird",#N/A,FALSE,"NYTQTRS";"nytafourth",#N/A,FALSE,"NYTQTRS";"nytafull",#N/A,FALSE,"NYTQTRS"}</definedName>
    <definedName name="wrn.Pro._.Forma" localSheetId="4" hidden="1">{#N/A,#N/A,FALSE,"PF Detail"}</definedName>
    <definedName name="wrn.Pro._.Forma" hidden="1">{#N/A,#N/A,FALSE,"PF Detail"}</definedName>
    <definedName name="wrn.Pro._.Forma." localSheetId="4" hidden="1">{#N/A,#N/A,FALSE,"PF Detail"}</definedName>
    <definedName name="wrn.Pro._.Forma." hidden="1">{#N/A,#N/A,FALSE,"PF Detail"}</definedName>
    <definedName name="wrn.products" localSheetId="4" hidden="1">{#N/A,#N/A,FALSE,"1";#N/A,#N/A,FALSE,"2";#N/A,#N/A,FALSE,"16 - 17";#N/A,#N/A,FALSE,"18 - 19";#N/A,#N/A,FALSE,"26";#N/A,#N/A,FALSE,"27";#N/A,#N/A,FALSE,"28"}</definedName>
    <definedName name="wrn.products" hidden="1">{#N/A,#N/A,FALSE,"1";#N/A,#N/A,FALSE,"2";#N/A,#N/A,FALSE,"16 - 17";#N/A,#N/A,FALSE,"18 - 19";#N/A,#N/A,FALSE,"26";#N/A,#N/A,FALSE,"27";#N/A,#N/A,FALSE,"28"}</definedName>
    <definedName name="wrn.Products." localSheetId="4" hidden="1">{#N/A,#N/A,FALSE,"1";#N/A,#N/A,FALSE,"2";#N/A,#N/A,FALSE,"16 - 17";#N/A,#N/A,FALSE,"18 - 19";#N/A,#N/A,FALSE,"26";#N/A,#N/A,FALSE,"27";#N/A,#N/A,FALSE,"28"}</definedName>
    <definedName name="wrn.Products." hidden="1">{#N/A,#N/A,FALSE,"1";#N/A,#N/A,FALSE,"2";#N/A,#N/A,FALSE,"16 - 17";#N/A,#N/A,FALSE,"18 - 19";#N/A,#N/A,FALSE,"26";#N/A,#N/A,FALSE,"27";#N/A,#N/A,FALSE,"28"}</definedName>
    <definedName name="wrn.proforma" localSheetId="4" hidden="1">{#N/A,#N/A,FALSE,"PF Detail"}</definedName>
    <definedName name="wrn.proforma" hidden="1">{#N/A,#N/A,FALSE,"PF Detail"}</definedName>
    <definedName name="wrn.pror" localSheetId="4" hidden="1">{#N/A,#N/A,FALSE,"Pharm";#N/A,#N/A,FALSE,"WWCM"}</definedName>
    <definedName name="wrn.pror" hidden="1">{#N/A,#N/A,FALSE,"Pharm";#N/A,#N/A,FALSE,"WWCM"}</definedName>
    <definedName name="wrn.Pulp." localSheetId="4" hidden="1">{"Pulp Production",#N/A,FALSE,"Pulp";"Pulp Earnings",#N/A,FALSE,"Pulp"}</definedName>
    <definedName name="wrn.Pulp." hidden="1">{"Pulp Production",#N/A,FALSE,"Pulp";"Pulp Earnings",#N/A,FALSE,"Pulp"}</definedName>
    <definedName name="wrn.Pulp.2" localSheetId="4" hidden="1">{"Pulp Production",#N/A,FALSE,"Pulp";"Pulp Earnings",#N/A,FALSE,"Pulp"}</definedName>
    <definedName name="wrn.Pulp.2" hidden="1">{"Pulp Production",#N/A,FALSE,"Pulp";"Pulp Earnings",#N/A,FALSE,"Pulp"}</definedName>
    <definedName name="wrn.Pulp.3" localSheetId="4" hidden="1">{"Pulp Production",#N/A,FALSE,"Pulp";"Pulp Earnings",#N/A,FALSE,"Pulp"}</definedName>
    <definedName name="wrn.Pulp.3" hidden="1">{"Pulp Production",#N/A,FALSE,"Pulp";"Pulp Earnings",#N/A,FALSE,"Pulp"}</definedName>
    <definedName name="wrn.Rapport." localSheetId="4" hidden="1">{#N/A,#N/A,FALSE,"SHEET1";#N/A,#N/A,FALSE,"SHEET2";#N/A,#N/A,FALSE,"SHEET3";#N/A,#N/A,FALSE,"SHEET4"}</definedName>
    <definedName name="wrn.Rapport." hidden="1">{#N/A,#N/A,FALSE,"SHEET1";#N/A,#N/A,FALSE,"SHEET2";#N/A,#N/A,FALSE,"SHEET3";#N/A,#N/A,FALSE,"SHEET4"}</definedName>
    <definedName name="wrn.Report." localSheetId="4" hidden="1">{#N/A,#N/A,FALSE,"Summary";#N/A,#N/A,FALSE,"Assumptions";#N/A,#N/A,FALSE,"Cash Flow";#N/A,#N/A,FALSE,"Residual Calculation";#N/A,#N/A,FALSE,"Pricing Matrix";#N/A,#N/A,FALSE,"Pricing Matrix II";#N/A,#N/A,FALSE,"Expiration Schedule"}</definedName>
    <definedName name="wrn.Report." hidden="1">{#N/A,#N/A,FALSE,"Summary";#N/A,#N/A,FALSE,"Assumptions";#N/A,#N/A,FALSE,"Cash Flow";#N/A,#N/A,FALSE,"Residual Calculation";#N/A,#N/A,FALSE,"Pricing Matrix";#N/A,#N/A,FALSE,"Pricing Matrix II";#N/A,#N/A,FALSE,"Expiration Schedule"}</definedName>
    <definedName name="wrn.reporte._.mensual._.cajas._.base." localSheetId="4" hidden="1">{#N/A,#N/A,FALSE,"TEN CB 96";#N/A,#N/A,FALSE,"MENSUAL NAC-EXP";#N/A,#N/A,FALSE,"MENSUAL NAC";#N/A,#N/A,FALSE,"MENSUAL EXP";#N/A,#N/A,FALSE,"ROLIN 96 NAC-EXP";#N/A,#N/A,FALSE,"NAL 96 ROLIN";#N/A,#N/A,FALSE,"EXPO 96 ROLIN"}</definedName>
    <definedName name="wrn.reporte._.mensual._.cajas._.base." hidden="1">{#N/A,#N/A,FALSE,"TEN CB 96";#N/A,#N/A,FALSE,"MENSUAL NAC-EXP";#N/A,#N/A,FALSE,"MENSUAL NAC";#N/A,#N/A,FALSE,"MENSUAL EXP";#N/A,#N/A,FALSE,"ROLIN 96 NAC-EXP";#N/A,#N/A,FALSE,"NAL 96 ROLIN";#N/A,#N/A,FALSE,"EXPO 96 ROLIN"}</definedName>
    <definedName name="wrn.RESUMEN." localSheetId="4" hidden="1">{"RESUMEN",#N/A,FALSE,"RESUMEN";"RESUMEN_MARG",#N/A,FALSE,"RESUMEN"}</definedName>
    <definedName name="wrn.RESUMEN." hidden="1">{"RESUMEN",#N/A,FALSE,"RESUMEN";"RESUMEN_MARG",#N/A,FALSE,"RESUMEN"}</definedName>
    <definedName name="wrn.sales." localSheetId="4" hidden="1">{"sales",#N/A,FALSE,"Sales";"sales existing",#N/A,FALSE,"Sales";"sales rd1",#N/A,FALSE,"Sales";"sales rd2",#N/A,FALSE,"Sales"}</definedName>
    <definedName name="wrn.sales." hidden="1">{"sales",#N/A,FALSE,"Sales";"sales existing",#N/A,FALSE,"Sales";"sales rd1",#N/A,FALSE,"Sales";"sales rd2",#N/A,FALSE,"Sales"}</definedName>
    <definedName name="wrn.SB_PRES." localSheetId="4" hidden="1">{#N/A,#N/A,TRUE,"Sheet16"}</definedName>
    <definedName name="wrn.SB_PRES." hidden="1">{#N/A,#N/A,TRUE,"Sheet16"}</definedName>
    <definedName name="wrn.sspall." localSheetId="4" hidden="1">{"sspcash",#N/A,FALSE,"EWSINCX";"sspinc",#N/A,FALSE,"EWSINCX";"ssptax",#N/A,FALSE,"EWSINCX";"ssppub",#N/A,FALSE,"EWSINCX";"sspperchgetc",#N/A,FALSE,"EWSINCX";"sspevan",#N/A,FALSE,"EWSINCX";"sspbroad",#N/A,FALSE,"EWSINCX";"sspbroadcont",#N/A,FALSE,"EWSINCX";"sspcable",#N/A,FALSE,"EWSINCX";"sspent",#N/A,FALSE,"EWSINCX"}</definedName>
    <definedName name="wrn.sspall." hidden="1">{"sspcash",#N/A,FALSE,"EWSINCX";"sspinc",#N/A,FALSE,"EWSINCX";"ssptax",#N/A,FALSE,"EWSINCX";"ssppub",#N/A,FALSE,"EWSINCX";"sspperchgetc",#N/A,FALSE,"EWSINCX";"sspevan",#N/A,FALSE,"EWSINCX";"sspbroad",#N/A,FALSE,"EWSINCX";"sspbroadcont",#N/A,FALSE,"EWSINCX";"sspcable",#N/A,FALSE,"EWSINCX";"sspent",#N/A,FALSE,"EWSINCX"}</definedName>
    <definedName name="wrn.SUMMARY." localSheetId="4"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SUMMARY."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TMCALL." localSheetId="4" hidden="1">{"tmccash",#N/A,FALSE,"INCX";"tmcinc",#N/A,FALSE,"INCX";"tmcpretx",#N/A,FALSE,"INCX";"tmcadrev",#N/A,FALSE,"INCX";"tmcbooks",#N/A,FALSE,"INCX"}</definedName>
    <definedName name="wrn.TMCALL." hidden="1">{"tmccash",#N/A,FALSE,"INCX";"tmcinc",#N/A,FALSE,"INCX";"tmcpretx",#N/A,FALSE,"INCX";"tmcadrev",#N/A,FALSE,"INCX";"tmcbooks",#N/A,FALSE,"INCX"}</definedName>
    <definedName name="wrn.Total." localSheetId="4" hidden="1">{#N/A,#N/A,FALSE,"Exec Sum";#N/A,#N/A,FALSE,"Rent Rate Comp";#N/A,#N/A,FALSE,"Rate, NPV Comp";#N/A,#N/A,FALSE,"Opt A NNN";#N/A,#N/A,FALSE,"15-yr Opt. A Sum";#N/A,#N/A,FALSE,"15-yr Opt A Other Costs";#N/A,#N/A,FALSE,"10-yr Opt. A Sum";#N/A,#N/A,FALSE,"10-yr Opt A Other Costs";#N/A,#N/A,FALSE,"NPV Calc"}</definedName>
    <definedName name="wrn.Total." hidden="1">{#N/A,#N/A,FALSE,"Exec Sum";#N/A,#N/A,FALSE,"Rent Rate Comp";#N/A,#N/A,FALSE,"Rate, NPV Comp";#N/A,#N/A,FALSE,"Opt A NNN";#N/A,#N/A,FALSE,"15-yr Opt. A Sum";#N/A,#N/A,FALSE,"15-yr Opt A Other Costs";#N/A,#N/A,FALSE,"10-yr Opt. A Sum";#N/A,#N/A,FALSE,"10-yr Opt A Other Costs";#N/A,#N/A,FALSE,"NPV Calc"}</definedName>
    <definedName name="wrn.Total._.Business." localSheetId="4" hidden="1">{#N/A,#N/A,FALSE,"Total";#N/A,#N/A,FALSE,"Phar";#N/A,#N/A,FALSE,"Card";#N/A,#N/A,FALSE,"Prav";#N/A,#N/A,FALSE,"Irbe";#N/A,#N/A,FALSE,"Plavix";#N/A,#N/A,FALSE,"Capt";#N/A,#N/A,FALSE,"Fosi";#N/A,#N/A,FALSE,"Anti";#N/A,#N/A,FALSE,"Cefa";#N/A,#N/A,FALSE,"Ceph";#N/A,#N/A,FALSE,"Cefp";#N/A,#N/A,FALSE,"Cefe";#N/A,#N/A,FALSE,"Pens";#N/A,#N/A,FALSE,"Ampi";#N/A,#N/A,FALSE,"Amox";#N/A,#N/A,FALSE,"Isox";#N/A,#N/A,FALSE,"Aztr";#N/A,#N/A,FALSE,"Videx";#N/A,#N/A,FALSE,"Zerit";#N/A,#N/A,FALSE,"CNS";#N/A,#N/A,FALSE,"Serz";#N/A,#N/A,FALSE,"Onco";#N/A,#N/A,FALSE,"Taxol";#N/A,#N/A,FALSE,"UFT";#N/A,#N/A,FALSE,"Carb";#N/A,#N/A,FALSE,"Derm";#N/A,#N/A,FALSE,"Other";#N/A,#N/A,FALSE,"Ace";#N/A,#N/A,FALSE,"OTC";#N/A,#N/A,FALSE,"Ther";#N/A,#N/A,FALSE,"Temp";#N/A,#N/A,FALSE,"Exce";#N/A,#N/A,FALSE,"Buff";#N/A,#N/A,FALSE,"Picot";#N/A,#N/A,FALSE,"Luftal";#N/A,#N/A,FALSE,"Comt"}</definedName>
    <definedName name="wrn.Total._.Business." hidden="1">{#N/A,#N/A,FALSE,"Total";#N/A,#N/A,FALSE,"Phar";#N/A,#N/A,FALSE,"Card";#N/A,#N/A,FALSE,"Prav";#N/A,#N/A,FALSE,"Irbe";#N/A,#N/A,FALSE,"Plavix";#N/A,#N/A,FALSE,"Capt";#N/A,#N/A,FALSE,"Fosi";#N/A,#N/A,FALSE,"Anti";#N/A,#N/A,FALSE,"Cefa";#N/A,#N/A,FALSE,"Ceph";#N/A,#N/A,FALSE,"Cefp";#N/A,#N/A,FALSE,"Cefe";#N/A,#N/A,FALSE,"Pens";#N/A,#N/A,FALSE,"Ampi";#N/A,#N/A,FALSE,"Amox";#N/A,#N/A,FALSE,"Isox";#N/A,#N/A,FALSE,"Aztr";#N/A,#N/A,FALSE,"Videx";#N/A,#N/A,FALSE,"Zerit";#N/A,#N/A,FALSE,"CNS";#N/A,#N/A,FALSE,"Serz";#N/A,#N/A,FALSE,"Onco";#N/A,#N/A,FALSE,"Taxol";#N/A,#N/A,FALSE,"UFT";#N/A,#N/A,FALSE,"Carb";#N/A,#N/A,FALSE,"Derm";#N/A,#N/A,FALSE,"Other";#N/A,#N/A,FALSE,"Ace";#N/A,#N/A,FALSE,"OTC";#N/A,#N/A,FALSE,"Ther";#N/A,#N/A,FALSE,"Temp";#N/A,#N/A,FALSE,"Exce";#N/A,#N/A,FALSE,"Buff";#N/A,#N/A,FALSE,"Picot";#N/A,#N/A,FALSE,"Luftal";#N/A,#N/A,FALSE,"Comt"}</definedName>
    <definedName name="wrn.Total._.Market._.Report." localSheetId="4" hidden="1">{#N/A,#N/A,FALSE,"Sales Graph";#N/A,#N/A,FALSE,"BUC Graph";#N/A,#N/A,FALSE,"P&amp;L - YTD"}</definedName>
    <definedName name="wrn.Total._.Market._.Report." hidden="1">{#N/A,#N/A,FALSE,"Sales Graph";#N/A,#N/A,FALSE,"BUC Graph";#N/A,#N/A,FALSE,"P&amp;L - YTD"}</definedName>
    <definedName name="wrn.TOTAL._.SHEETS." localSheetId="4" hidden="1">{#N/A,#N/A,FALSE,"DEV COSTS";#N/A,#N/A,FALSE,"10-YR C. F."}</definedName>
    <definedName name="wrn.TOTAL._.SHEETS." hidden="1">{#N/A,#N/A,FALSE,"DEV COSTS";#N/A,#N/A,FALSE,"10-YR C. F."}</definedName>
    <definedName name="wrn.trball." localSheetId="4" hidden="1">{"trbcash",#N/A,FALSE,"INCPF";"trbinc",#N/A,FALSE,"INCPF";"trbchic",#N/A,FALSE,"INCPF";"trbadrev",#N/A,FALSE,"INCPF";"trbstns",#N/A,FALSE,"INCPF";"trbtvstns",#N/A,FALSE,"INCPF"}</definedName>
    <definedName name="wrn.trball." hidden="1">{"trbcash",#N/A,FALSE,"INCPF";"trbinc",#N/A,FALSE,"INCPF";"trbchic",#N/A,FALSE,"INCPF";"trbadrev",#N/A,FALSE,"INCPF";"trbstns",#N/A,FALSE,"INCPF";"trbtvstns",#N/A,FALSE,"INCPF"}</definedName>
    <definedName name="wrn.Typhoon." localSheetId="4" hidden="1">{"Agg Output",#N/A,FALSE,"Operational Drivers Output";"NW Output",#N/A,FALSE,"Operational Drivers Output";"South Output",#N/A,FALSE,"Operational Drivers Output";"Central Output",#N/A,FALSE,"Operational Drivers Output"}</definedName>
    <definedName name="wrn.Typhoon." hidden="1">{"Agg Output",#N/A,FALSE,"Operational Drivers Output";"NW Output",#N/A,FALSE,"Operational Drivers Output";"South Output",#N/A,FALSE,"Operational Drivers Output";"Central Output",#N/A,FALSE,"Operational Drivers Output"}</definedName>
    <definedName name="wrn.ventana." localSheetId="4" hidden="1">{#N/A,#N/A,FALSE,"Cash Flow";#N/A,#N/A,FALSE,"scenario 1"}</definedName>
    <definedName name="wrn.ventana." hidden="1">{#N/A,#N/A,FALSE,"Cash Flow";#N/A,#N/A,FALSE,"scenario 1"}</definedName>
    <definedName name="wrn.volume._.rec." localSheetId="4" hidden="1">{#N/A,#N/A,FALSE,"Volume";#N/A,#N/A,FALSE,"Explanations"}</definedName>
    <definedName name="wrn.volume._.rec." hidden="1">{#N/A,#N/A,FALSE,"Volume";#N/A,#N/A,FALSE,"Explanations"}</definedName>
    <definedName name="wrn.wpoall." localSheetId="4" hidden="1">{"wpocash",#N/A,FALSE,"WPOALLT";"wpoinc",#N/A,FALSE,"WPOALLT";"wpoexcl",#N/A,FALSE,"WPOALLT";"wpocable",#N/A,FALSE,"WPOALLT";"wpobroad",#N/A,FALSE,"WPOALLT";"wpopost",#N/A,FALSE,"WPOALLT";"wponwsweek",#N/A,FALSE,"WPOALLT"}</definedName>
    <definedName name="wrn.wpoall." hidden="1">{"wpocash",#N/A,FALSE,"WPOALLT";"wpoinc",#N/A,FALSE,"WPOALLT";"wpoexcl",#N/A,FALSE,"WPOALLT";"wpocable",#N/A,FALSE,"WPOALLT";"wpobroad",#N/A,FALSE,"WPOALLT";"wpopost",#N/A,FALSE,"WPOALLT";"wponwsweek",#N/A,FALSE,"WPOALLT"}</definedName>
    <definedName name="wrn.zzzz." localSheetId="4" hidden="1">{#N/A,#N/A,FALSE,"Sheet1"}</definedName>
    <definedName name="wrn.zzzz." hidden="1">{#N/A,#N/A,FALSE,"Sheet1"}</definedName>
    <definedName name="wrn.자재코드집." localSheetId="4" hidden="1">{#N/A,#N/A,FALSE,"Sheet1"}</definedName>
    <definedName name="wrn.자재코드집." hidden="1">{#N/A,#N/A,FALSE,"Sheet1"}</definedName>
    <definedName name="wrna.prod" localSheetId="4" hidden="1">{#N/A,#N/A,FALSE,"1";#N/A,#N/A,FALSE,"2";#N/A,#N/A,FALSE,"16 - 17";#N/A,#N/A,FALSE,"18 - 19";#N/A,#N/A,FALSE,"26";#N/A,#N/A,FALSE,"27";#N/A,#N/A,FALSE,"28"}</definedName>
    <definedName name="wrna.prod" hidden="1">{#N/A,#N/A,FALSE,"1";#N/A,#N/A,FALSE,"2";#N/A,#N/A,FALSE,"16 - 17";#N/A,#N/A,FALSE,"18 - 19";#N/A,#N/A,FALSE,"26";#N/A,#N/A,FALSE,"27";#N/A,#N/A,FALSE,"28"}</definedName>
    <definedName name="WRR" localSheetId="4" hidden="1">{#N/A,#N/A,FALSE,"Pharm";#N/A,#N/A,FALSE,"WWCM"}</definedName>
    <definedName name="WRR" hidden="1">{#N/A,#N/A,FALSE,"Pharm";#N/A,#N/A,FALSE,"WWCM"}</definedName>
    <definedName name="wrrrrr" localSheetId="4" hidden="1">{#N/A,#N/A,FALSE,"REPORT"}</definedName>
    <definedName name="wrrrrr" hidden="1">{#N/A,#N/A,FALSE,"REPORT"}</definedName>
    <definedName name="wttw" localSheetId="4" hidden="1">{#N/A,#N/A,FALSE,"BALLANTINE´S ";#N/A,#N/A,FALSE,"FUNDADOR"}</definedName>
    <definedName name="wttw" hidden="1">{#N/A,#N/A,FALSE,"BALLANTINE´S ";#N/A,#N/A,FALSE,"FUNDADOR"}</definedName>
    <definedName name="wtwertwertwe" localSheetId="4" hidden="1">{#N/A,#N/A,FALSE,"BALLANTINE´S ";#N/A,#N/A,FALSE,"FUNDADOR"}</definedName>
    <definedName name="wtwertwertwe" hidden="1">{#N/A,#N/A,FALSE,"BALLANTINE´S ";#N/A,#N/A,FALSE,"FUNDADOR"}</definedName>
    <definedName name="wtwrgtdfgsdf" localSheetId="4" hidden="1">{#N/A,#N/A,FALSE,"BALLANTINE´S ";#N/A,#N/A,FALSE,"FUNDADOR"}</definedName>
    <definedName name="wtwrgtdfgsdf" hidden="1">{#N/A,#N/A,FALSE,"BALLANTINE´S ";#N/A,#N/A,FALSE,"FUNDADOR"}</definedName>
    <definedName name="wv" localSheetId="4" hidden="1">{#N/A,#N/A,FALSE,"Pharm";#N/A,#N/A,FALSE,"WWCM"}</definedName>
    <definedName name="wv" hidden="1">{#N/A,#N/A,FALSE,"Pharm";#N/A,#N/A,FALSE,"WWCM"}</definedName>
    <definedName name="wvu.cash." localSheetId="4" hidden="1">{TRUE,TRUE,-1.25,-15.5,456.75,279.75,FALSE,FALSE,TRUE,TRUE,0,1,18,1,199,6,3,4,TRUE,TRUE,3,TRUE,1,TRUE,100,"Swvu.cash.","ACwvu.cash.",1,FALSE,FALSE,0.511811023622047,0.511811023622047,0.511811023622047,0.511811023622047,1,"","",FALSE,FALSE,FALSE,FALSE,1,#N/A,1,1,#DIV/0!,FALSE,"Rwvu.cash.",#N/A,FALSE,FALSE}</definedName>
    <definedName name="wvu.cash." hidden="1">{TRUE,TRUE,-1.25,-15.5,456.75,279.75,FALSE,FALSE,TRUE,TRUE,0,1,18,1,199,6,3,4,TRUE,TRUE,3,TRUE,1,TRUE,100,"Swvu.cash.","ACwvu.cash.",1,FALSE,FALSE,0.511811023622047,0.511811023622047,0.511811023622047,0.511811023622047,1,"","",FALSE,FALSE,FALSE,FALSE,1,#N/A,1,1,#DIV/0!,FALSE,"Rwvu.cash.",#N/A,FALSE,FALSE}</definedName>
    <definedName name="wvu.profits." localSheetId="4" hidden="1">{TRUE,TRUE,-1.25,-15.5,456.75,279.75,FALSE,FALSE,TRUE,TRUE,0,1,21,1,127,6,3,4,TRUE,TRUE,3,TRUE,1,TRUE,100,"Swvu.profits.","ACwvu.profits.",1,FALSE,FALSE,0.511811023622047,0.511811023622047,0.511811023622047,0.511811023622047,1,"","",FALSE,FALSE,FALSE,FALSE,1,#N/A,1,1,#DIV/0!,FALSE,"Rwvu.profits.",#N/A,FALSE,FALSE}</definedName>
    <definedName name="wvu.profits." hidden="1">{TRUE,TRUE,-1.25,-15.5,456.75,279.75,FALSE,FALSE,TRUE,TRUE,0,1,21,1,127,6,3,4,TRUE,TRUE,3,TRUE,1,TRUE,100,"Swvu.profits.","ACwvu.profits.",1,FALSE,FALSE,0.511811023622047,0.511811023622047,0.511811023622047,0.511811023622047,1,"","",FALSE,FALSE,FALSE,FALSE,1,#N/A,1,1,#DIV/0!,FALSE,"Rwvu.profits.",#N/A,FALSE,FALSE}</definedName>
    <definedName name="wvu.turnover." localSheetId="4" hidden="1">{TRUE,TRUE,-1.25,-15.5,456.75,279.75,FALSE,FALSE,TRUE,TRUE,0,1,8,1,4,6,3,4,TRUE,TRUE,3,TRUE,1,TRUE,100,"Swvu.turnover.","ACwvu.turnover.",1,FALSE,FALSE,0.511811023622047,0.511811023622047,0.511811023622047,0.511811023622047,1,"","",FALSE,FALSE,FALSE,FALSE,1,#N/A,1,1,#DIV/0!,FALSE,"Rwvu.turnover.",#N/A,FALSE,FALSE}</definedName>
    <definedName name="wvu.turnover." hidden="1">{TRUE,TRUE,-1.25,-15.5,456.75,279.75,FALSE,FALSE,TRUE,TRUE,0,1,8,1,4,6,3,4,TRUE,TRUE,3,TRUE,1,TRUE,100,"Swvu.turnover.","ACwvu.turnover.",1,FALSE,FALSE,0.511811023622047,0.511811023622047,0.511811023622047,0.511811023622047,1,"","",FALSE,FALSE,FALSE,FALSE,1,#N/A,1,1,#DIV/0!,FALSE,"Rwvu.turnover.",#N/A,FALSE,FALSE}</definedName>
    <definedName name="ww" localSheetId="4" hidden="1">{#N/A,#N/A,FALSE,"BALLANTINE´S ";#N/A,#N/A,FALSE,"FUNDADOR"}</definedName>
    <definedName name="ww" hidden="1">{#N/A,#N/A,FALSE,"BALLANTINE´S ";#N/A,#N/A,FALSE,"FUNDADOR"}</definedName>
    <definedName name="wweewweww" localSheetId="4" hidden="1">{#N/A,#N/A,FALSE,"Aging Summary";#N/A,#N/A,FALSE,"Ratio Analysis";#N/A,#N/A,FALSE,"Test 120 Day Accts";#N/A,#N/A,FALSE,"Tickmarks"}</definedName>
    <definedName name="wweewweww" hidden="1">{#N/A,#N/A,FALSE,"Aging Summary";#N/A,#N/A,FALSE,"Ratio Analysis";#N/A,#N/A,FALSE,"Test 120 Day Accts";#N/A,#N/A,FALSE,"Tickmarks"}</definedName>
    <definedName name="wwq" localSheetId="4" hidden="1">[8]Topline!#REF!</definedName>
    <definedName name="wwq" hidden="1">[9]Topline!#REF!</definedName>
    <definedName name="www" localSheetId="4" hidden="1">[14]SIC!$R$261:$R$261</definedName>
    <definedName name="www" hidden="1">[15]SIC!$R$261:$R$261</definedName>
    <definedName name="WWWW" localSheetId="4" hidden="1">{"'1999'!$A$1:$F$66"}</definedName>
    <definedName name="WWWW" hidden="1">{"'1999'!$A$1:$F$66"}</definedName>
    <definedName name="wwxs" localSheetId="4" hidden="1">{#N/A,#N/A,FALSE,"Sheet1"}</definedName>
    <definedName name="wwxs" hidden="1">{#N/A,#N/A,FALSE,"Sheet1"}</definedName>
    <definedName name="wx" localSheetId="4" hidden="1">{#N/A,#N/A,FALSE,"Pharm";#N/A,#N/A,FALSE,"WWCM"}</definedName>
    <definedName name="wx" hidden="1">{#N/A,#N/A,FALSE,"Pharm";#N/A,#N/A,FALSE,"WWCM"}</definedName>
    <definedName name="wxc" localSheetId="4" hidden="1">{#N/A,#N/A,FALSE,"Sheet1"}</definedName>
    <definedName name="wxc" hidden="1">{#N/A,#N/A,FALSE,"Sheet1"}</definedName>
    <definedName name="wxs" localSheetId="4" hidden="1">{#N/A,#N/A,FALSE,"Sheet1"}</definedName>
    <definedName name="wxs" hidden="1">{#N/A,#N/A,FALSE,"Sheet1"}</definedName>
    <definedName name="wxsd" localSheetId="4" hidden="1">{#N/A,#N/A,FALSE,"Sheet1"}</definedName>
    <definedName name="wxsd" hidden="1">{#N/A,#N/A,FALSE,"Sheet1"}</definedName>
    <definedName name="wzy" localSheetId="4" hidden="1">{#N/A,#N/A,FALSE,"BALLANTINE´S ";#N/A,#N/A,FALSE,"FUNDADOR"}</definedName>
    <definedName name="wzy" hidden="1">{#N/A,#N/A,FALSE,"BALLANTINE´S ";#N/A,#N/A,FALSE,"FUNDADOR"}</definedName>
    <definedName name="x" hidden="1">0</definedName>
    <definedName name="Xavier" localSheetId="4" hidden="1">{#N/A,#N/A,FALSE,"Aging Summary";#N/A,#N/A,FALSE,"Ratio Analysis";#N/A,#N/A,FALSE,"Test 120 Day Accts";#N/A,#N/A,FALSE,"Tickmarks"}</definedName>
    <definedName name="Xavier" hidden="1">{#N/A,#N/A,FALSE,"Aging Summary";#N/A,#N/A,FALSE,"Ratio Analysis";#N/A,#N/A,FALSE,"Test 120 Day Accts";#N/A,#N/A,FALSE,"Tickmarks"}</definedName>
    <definedName name="xc" localSheetId="4" hidden="1">{#N/A,#N/A,FALSE,"BALLANTINE´S ";#N/A,#N/A,FALSE,"FUNDADOR"}</definedName>
    <definedName name="xc" hidden="1">{#N/A,#N/A,FALSE,"BALLANTINE´S ";#N/A,#N/A,FALSE,"FUNDADOR"}</definedName>
    <definedName name="xccc" localSheetId="4" hidden="1">{#N/A,#N/A,FALSE,"Sheet1"}</definedName>
    <definedName name="xccc" hidden="1">{#N/A,#N/A,FALSE,"Sheet1"}</definedName>
    <definedName name="xccdf" localSheetId="4" hidden="1">{"'1999'!$A$1:$F$66"}</definedName>
    <definedName name="xccdf" hidden="1">{"'1999'!$A$1:$F$66"}</definedName>
    <definedName name="xcdsc" localSheetId="4" hidden="1">{"'1999'!$A$1:$F$66"}</definedName>
    <definedName name="xcdsc" hidden="1">{"'1999'!$A$1:$F$66"}</definedName>
    <definedName name="xce" localSheetId="4" hidden="1">{#N/A,#N/A,FALSE,"Sheet1"}</definedName>
    <definedName name="xce" hidden="1">{#N/A,#N/A,FALSE,"Sheet1"}</definedName>
    <definedName name="xd" localSheetId="4" hidden="1">{"'1999'!$A$1:$F$66"}</definedName>
    <definedName name="xd" hidden="1">{"'1999'!$A$1:$F$66"}</definedName>
    <definedName name="XDFSDFDF" localSheetId="4" hidden="1">{"'1999'!$A$1:$F$66"}</definedName>
    <definedName name="XDFSDFDF" hidden="1">{"'1999'!$A$1:$F$66"}</definedName>
    <definedName name="xlm" localSheetId="4" hidden="1">{#N/A,#N/A,FALSE,"Aging Summary";#N/A,#N/A,FALSE,"Ratio Analysis";#N/A,#N/A,FALSE,"Test 120 Day Accts";#N/A,#N/A,FALSE,"Tickmarks"}</definedName>
    <definedName name="xlm" hidden="1">{#N/A,#N/A,FALSE,"Aging Summary";#N/A,#N/A,FALSE,"Ratio Analysis";#N/A,#N/A,FALSE,"Test 120 Day Accts";#N/A,#N/A,FALSE,"Tickmarks"}</definedName>
    <definedName name="XLRPARAMS_titulo" localSheetId="4" hidden="1">#REF!</definedName>
    <definedName name="XLRPARAMS_titulo" hidden="1">#REF!</definedName>
    <definedName name="XREF" localSheetId="4" hidden="1">[66]Detalle!#REF!</definedName>
    <definedName name="XREF" hidden="1">[67]Detalle!#REF!</definedName>
    <definedName name="XREF_COLUMN_1" localSheetId="4" hidden="1">#REF!</definedName>
    <definedName name="XREF_COLUMN_1" hidden="1">#REF!</definedName>
    <definedName name="XREF_COLUMN_10" localSheetId="4" hidden="1">#REF!</definedName>
    <definedName name="XREF_COLUMN_10" hidden="1">#REF!</definedName>
    <definedName name="XREF_COLUMN_11" localSheetId="4" hidden="1">#REF!</definedName>
    <definedName name="XREF_COLUMN_11" hidden="1">#REF!</definedName>
    <definedName name="XREF_COLUMN_12" hidden="1">#REF!</definedName>
    <definedName name="XREF_COLUMN_13" hidden="1">#REF!</definedName>
    <definedName name="XREF_COLUMN_14" hidden="1">#REF!</definedName>
    <definedName name="XREF_COLUMN_15" hidden="1">#REF!</definedName>
    <definedName name="XREF_COLUMN_16" localSheetId="4" hidden="1">'[33]p.1 Beneficios Sociales'!#REF!</definedName>
    <definedName name="XREF_COLUMN_16" hidden="1">'[33]p.1 Beneficios Sociales'!#REF!</definedName>
    <definedName name="XREF_COLUMN_17" localSheetId="4" hidden="1">#REF!</definedName>
    <definedName name="XREF_COLUMN_17" hidden="1">#REF!</definedName>
    <definedName name="XREF_COLUMN_18" localSheetId="4" hidden="1">#REF!</definedName>
    <definedName name="XREF_COLUMN_18" hidden="1">#REF!</definedName>
    <definedName name="XREF_COLUMN_19" localSheetId="4" hidden="1">#REF!</definedName>
    <definedName name="XREF_COLUMN_19" hidden="1">#REF!</definedName>
    <definedName name="XREF_COLUMN_2" hidden="1">#REF!</definedName>
    <definedName name="XREF_COLUMN_20" localSheetId="4" hidden="1">[68]Obligaciones!#REF!</definedName>
    <definedName name="XREF_COLUMN_20" hidden="1">[68]Obligaciones!#REF!</definedName>
    <definedName name="XREF_COLUMN_21" localSheetId="4" hidden="1">#REF!</definedName>
    <definedName name="XREF_COLUMN_21" hidden="1">#REF!</definedName>
    <definedName name="XREF_COLUMN_22" localSheetId="4" hidden="1">[68]Obligaciones!#REF!</definedName>
    <definedName name="XREF_COLUMN_22" hidden="1">[68]Obligaciones!#REF!</definedName>
    <definedName name="XREF_COLUMN_23" localSheetId="4" hidden="1">#REF!</definedName>
    <definedName name="XREF_COLUMN_23" hidden="1">#REF!</definedName>
    <definedName name="XREF_COLUMN_24" localSheetId="4" hidden="1">#REF!</definedName>
    <definedName name="XREF_COLUMN_24" hidden="1">#REF!</definedName>
    <definedName name="XREF_COLUMN_25" localSheetId="4" hidden="1">#REF!</definedName>
    <definedName name="XREF_COLUMN_25" hidden="1">#REF!</definedName>
    <definedName name="XREF_COLUMN_3" hidden="1">#REF!</definedName>
    <definedName name="XREF_COLUMN_30" localSheetId="4" hidden="1">[69]Movimiento!#REF!</definedName>
    <definedName name="XREF_COLUMN_30" hidden="1">[70]Movimiento!#REF!</definedName>
    <definedName name="XREF_COLUMN_31" localSheetId="4" hidden="1">[69]Movimiento!#REF!</definedName>
    <definedName name="XREF_COLUMN_31" hidden="1">[70]Movimiento!#REF!</definedName>
    <definedName name="XREF_COLUMN_4" localSheetId="4" hidden="1">#REF!</definedName>
    <definedName name="XREF_COLUMN_4" hidden="1">#REF!</definedName>
    <definedName name="XREF_COLUMN_5" localSheetId="4" hidden="1">#REF!</definedName>
    <definedName name="XREF_COLUMN_5" hidden="1">#REF!</definedName>
    <definedName name="XREF_COLUMN_6" localSheetId="4" hidden="1">#REF!</definedName>
    <definedName name="XREF_COLUMN_6" hidden="1">#REF!</definedName>
    <definedName name="XREF_COLUMN_7" hidden="1">#REF!</definedName>
    <definedName name="XREF_COLUMN_8" hidden="1">#REF!</definedName>
    <definedName name="XREF_COLUMN_9" hidden="1">#REF!</definedName>
    <definedName name="XRefActiveRow" hidden="1">#REF!</definedName>
    <definedName name="XRefColumnsCount" hidden="1">3</definedName>
    <definedName name="XRefCopy1" hidden="1">#REF!</definedName>
    <definedName name="XRefCopy10" localSheetId="4" hidden="1">[71]Cómputo!#REF!</definedName>
    <definedName name="XRefCopy10" hidden="1">[71]Cómputo!#REF!</definedName>
    <definedName name="XRefCopy10Row" localSheetId="4" hidden="1">#REF!</definedName>
    <definedName name="XRefCopy10Row" hidden="1">#REF!</definedName>
    <definedName name="XRefCopy11" localSheetId="4" hidden="1">#REF!</definedName>
    <definedName name="XRefCopy11" hidden="1">#REF!</definedName>
    <definedName name="XRefCopy11Row" localSheetId="4" hidden="1">#REF!</definedName>
    <definedName name="XRefCopy11Row" hidden="1">#REF!</definedName>
    <definedName name="XRefCopy12" hidden="1">#REF!</definedName>
    <definedName name="XRefCopy12Row" hidden="1">#REF!</definedName>
    <definedName name="XRefCopy13" hidden="1">#REF!</definedName>
    <definedName name="XRefCopy13Row" hidden="1">#REF!</definedName>
    <definedName name="XRefCopy14" hidden="1">#REF!</definedName>
    <definedName name="XRefCopy14Row" hidden="1">#REF!</definedName>
    <definedName name="XRefCopy15" hidden="1">#REF!</definedName>
    <definedName name="XRefCopy15Row" hidden="1">#REF!</definedName>
    <definedName name="XRefCopy16" hidden="1">#REF!</definedName>
    <definedName name="XRefCopy16Row" hidden="1">#REF!</definedName>
    <definedName name="XRefCopy17" hidden="1">#REF!</definedName>
    <definedName name="XRefCopy17Row" hidden="1">#REF!</definedName>
    <definedName name="XRefCopy18" hidden="1">#REF!</definedName>
    <definedName name="XRefCopy18Row" hidden="1">#REF!</definedName>
    <definedName name="XRefCopy19" hidden="1">#REF!</definedName>
    <definedName name="XRefCopy19Row" hidden="1">#REF!</definedName>
    <definedName name="XRefCopy1Row" localSheetId="4" hidden="1">[58]XREF!#REF!</definedName>
    <definedName name="XRefCopy1Row" hidden="1">[58]XREF!#REF!</definedName>
    <definedName name="XRefCopy2" localSheetId="4" hidden="1">[58]Detalle!#REF!</definedName>
    <definedName name="XRefCopy2" hidden="1">[58]Detalle!#REF!</definedName>
    <definedName name="XRefCopy20" localSheetId="4" hidden="1">'[72]Cómputo '!#REF!</definedName>
    <definedName name="XRefCopy20" hidden="1">'[73]Cómputo '!#REF!</definedName>
    <definedName name="XRefCopy20Row" localSheetId="4" hidden="1">#REF!</definedName>
    <definedName name="XRefCopy20Row" hidden="1">#REF!</definedName>
    <definedName name="XRefCopy21" localSheetId="4" hidden="1">'[72]Cómputo '!#REF!</definedName>
    <definedName name="XRefCopy21" hidden="1">'[73]Cómputo '!#REF!</definedName>
    <definedName name="XRefCopy21Row" localSheetId="4" hidden="1">#REF!</definedName>
    <definedName name="XRefCopy21Row" hidden="1">#REF!</definedName>
    <definedName name="XRefCopy22" localSheetId="4" hidden="1">#REF!</definedName>
    <definedName name="XRefCopy22" hidden="1">#REF!</definedName>
    <definedName name="XRefCopy22Row" localSheetId="4" hidden="1">[72]XREF!#REF!</definedName>
    <definedName name="XRefCopy22Row" hidden="1">[73]XREF!#REF!</definedName>
    <definedName name="XRefCopy23" localSheetId="4" hidden="1">#REF!</definedName>
    <definedName name="XRefCopy23" hidden="1">#REF!</definedName>
    <definedName name="XRefCopy23Row" localSheetId="4" hidden="1">#REF!</definedName>
    <definedName name="XRefCopy23Row" hidden="1">#REF!</definedName>
    <definedName name="XRefCopy24" localSheetId="4" hidden="1">#REF!</definedName>
    <definedName name="XRefCopy24" hidden="1">#REF!</definedName>
    <definedName name="XRefCopy24Row" localSheetId="4" hidden="1">[72]XREF!#REF!</definedName>
    <definedName name="XRefCopy24Row" hidden="1">[73]XREF!#REF!</definedName>
    <definedName name="XRefCopy25" localSheetId="4" hidden="1">'[74]Cómputo Oct-09'!#REF!</definedName>
    <definedName name="XRefCopy25" hidden="1">'[74]Cómputo Oct-09'!#REF!</definedName>
    <definedName name="XRefCopy25Row" localSheetId="4" hidden="1">#REF!</definedName>
    <definedName name="XRefCopy25Row" hidden="1">#REF!</definedName>
    <definedName name="XRefCopy26" localSheetId="4" hidden="1">#REF!</definedName>
    <definedName name="XRefCopy26" hidden="1">#REF!</definedName>
    <definedName name="XRefCopy26Row" localSheetId="4" hidden="1">#REF!</definedName>
    <definedName name="XRefCopy26Row" hidden="1">#REF!</definedName>
    <definedName name="XRefCopy27" hidden="1">#REF!</definedName>
    <definedName name="XRefCopy27Row" localSheetId="4" hidden="1">[33]XREF!#REF!</definedName>
    <definedName name="XRefCopy27Row" hidden="1">[33]XREF!#REF!</definedName>
    <definedName name="XRefCopy28" localSheetId="4" hidden="1">#REF!</definedName>
    <definedName name="XRefCopy28" hidden="1">#REF!</definedName>
    <definedName name="XRefCopy28Row" localSheetId="4" hidden="1">[33]XREF!#REF!</definedName>
    <definedName name="XRefCopy28Row" hidden="1">[33]XREF!#REF!</definedName>
    <definedName name="XRefCopy29" localSheetId="4" hidden="1">#REF!</definedName>
    <definedName name="XRefCopy29" hidden="1">#REF!</definedName>
    <definedName name="XRefCopy29Row" localSheetId="4" hidden="1">[33]XREF!#REF!</definedName>
    <definedName name="XRefCopy29Row" hidden="1">[33]XREF!#REF!</definedName>
    <definedName name="XRefCopy2Row" localSheetId="4" hidden="1">#REF!</definedName>
    <definedName name="XRefCopy2Row" hidden="1">#REF!</definedName>
    <definedName name="XRefCopy3" localSheetId="4" hidden="1">#REF!</definedName>
    <definedName name="XRefCopy3" hidden="1">#REF!</definedName>
    <definedName name="XRefCopy30" localSheetId="4" hidden="1">#REF!</definedName>
    <definedName name="XRefCopy30" hidden="1">#REF!</definedName>
    <definedName name="XRefCopy30Row" hidden="1">#REF!</definedName>
    <definedName name="XRefCopy31" hidden="1">#REF!</definedName>
    <definedName name="XRefCopy31Row" hidden="1">#REF!</definedName>
    <definedName name="XRefCopy32" hidden="1">#REF!</definedName>
    <definedName name="XRefCopy32Row" hidden="1">#REF!</definedName>
    <definedName name="XRefCopy33" hidden="1">#REF!</definedName>
    <definedName name="XRefCopy33Row" hidden="1">#REF!</definedName>
    <definedName name="XRefCopy34" hidden="1">#REF!</definedName>
    <definedName name="XRefCopy34Row" hidden="1">#REF!</definedName>
    <definedName name="XRefCopy35" hidden="1">#REF!</definedName>
    <definedName name="XRefCopy35Row" hidden="1">#REF!</definedName>
    <definedName name="XRefCopy36" hidden="1">#REF!</definedName>
    <definedName name="XRefCopy36Row" hidden="1">#REF!</definedName>
    <definedName name="XRefCopy37" hidden="1">#REF!</definedName>
    <definedName name="XRefCopy37Row" hidden="1">#REF!</definedName>
    <definedName name="XRefCopy38" hidden="1">#REF!</definedName>
    <definedName name="XRefCopy38Row" hidden="1">#REF!</definedName>
    <definedName name="XRefCopy39" hidden="1">#REF!</definedName>
    <definedName name="XRefCopy39Row" hidden="1">#REF!</definedName>
    <definedName name="XRefCopy3Row" hidden="1">#REF!</definedName>
    <definedName name="XRefCopy4" hidden="1">#REF!</definedName>
    <definedName name="XRefCopy40" hidden="1">#REF!</definedName>
    <definedName name="XRefCopy40Row" localSheetId="4" hidden="1">[75]XREF!#REF!</definedName>
    <definedName name="XRefCopy40Row" hidden="1">[76]XREF!#REF!</definedName>
    <definedName name="XRefCopy41" localSheetId="4" hidden="1">#REF!</definedName>
    <definedName name="XRefCopy41" hidden="1">#REF!</definedName>
    <definedName name="XRefCopy41Row" localSheetId="4" hidden="1">#REF!</definedName>
    <definedName name="XRefCopy41Row" hidden="1">#REF!</definedName>
    <definedName name="XRefCopy42" localSheetId="4" hidden="1">#REF!</definedName>
    <definedName name="XRefCopy42" hidden="1">#REF!</definedName>
    <definedName name="XRefCopy42Row" hidden="1">#REF!</definedName>
    <definedName name="XRefCopy43" hidden="1">#REF!</definedName>
    <definedName name="XRefCopy43Row" hidden="1">#REF!</definedName>
    <definedName name="XRefCopy44" localSheetId="4" hidden="1">'[69]Cálc. Global Amort.'!#REF!</definedName>
    <definedName name="XRefCopy44" hidden="1">'[70]Cálc. Global Amort.'!#REF!</definedName>
    <definedName name="XRefCopy44Row" localSheetId="4" hidden="1">#REF!</definedName>
    <definedName name="XRefCopy44Row" hidden="1">#REF!</definedName>
    <definedName name="XRefCopy45" localSheetId="4" hidden="1">'[69]Cálc. Global Amort.'!#REF!</definedName>
    <definedName name="XRefCopy45" hidden="1">'[70]Cálc. Global Amort.'!#REF!</definedName>
    <definedName name="XRefCopy45Row" localSheetId="4" hidden="1">#REF!</definedName>
    <definedName name="XRefCopy45Row" hidden="1">#REF!</definedName>
    <definedName name="XrefCopy45Roww" localSheetId="4" hidden="1">[77]Detalle!#REF!</definedName>
    <definedName name="XrefCopy45Roww" hidden="1">[78]Detalle!#REF!</definedName>
    <definedName name="XRefCopy46" localSheetId="4" hidden="1">'[69]Cálc. Global Amort.'!#REF!</definedName>
    <definedName name="XRefCopy46" hidden="1">'[70]Cálc. Global Amort.'!#REF!</definedName>
    <definedName name="XRefCopy46Row" localSheetId="4" hidden="1">#REF!</definedName>
    <definedName name="XRefCopy46Row" hidden="1">#REF!</definedName>
    <definedName name="XRefCopy47" localSheetId="4" hidden="1">'[69]Cálc. Global Amort.'!#REF!</definedName>
    <definedName name="XRefCopy47" hidden="1">'[70]Cálc. Global Amort.'!#REF!</definedName>
    <definedName name="XRefCopy47Row" localSheetId="4" hidden="1">#REF!</definedName>
    <definedName name="XRefCopy47Row" hidden="1">#REF!</definedName>
    <definedName name="XRefCopy48" localSheetId="4" hidden="1">'[69]Cálc. Global Amort.'!#REF!</definedName>
    <definedName name="XRefCopy48" hidden="1">'[70]Cálc. Global Amort.'!#REF!</definedName>
    <definedName name="XRefCopy48Row" localSheetId="4" hidden="1">#REF!</definedName>
    <definedName name="XRefCopy48Row" hidden="1">#REF!</definedName>
    <definedName name="XRefCopy49" localSheetId="4" hidden="1">#REF!</definedName>
    <definedName name="XRefCopy49" hidden="1">#REF!</definedName>
    <definedName name="XRefCopy49Row" localSheetId="4" hidden="1">[79]XREF!#REF!</definedName>
    <definedName name="XRefCopy49Row" hidden="1">[80]XREF!#REF!</definedName>
    <definedName name="XRefCopy4Row" localSheetId="4" hidden="1">#REF!</definedName>
    <definedName name="XRefCopy4Row" hidden="1">#REF!</definedName>
    <definedName name="XrefCopy4Row2" localSheetId="4" hidden="1">#REF!</definedName>
    <definedName name="XrefCopy4Row2" hidden="1">#REF!</definedName>
    <definedName name="XRefCopy5" localSheetId="4" hidden="1">#REF!</definedName>
    <definedName name="XRefCopy5" hidden="1">#REF!</definedName>
    <definedName name="XRefCopy50Row" localSheetId="4" hidden="1">[79]XREF!#REF!</definedName>
    <definedName name="XRefCopy50Row" hidden="1">[80]XREF!#REF!</definedName>
    <definedName name="XRefCopy51Row" localSheetId="4" hidden="1">[79]XREF!#REF!</definedName>
    <definedName name="XRefCopy51Row" hidden="1">[80]XREF!#REF!</definedName>
    <definedName name="XRefCopy53Row" localSheetId="4" hidden="1">[79]XREF!#REF!</definedName>
    <definedName name="XRefCopy53Row" hidden="1">[80]XREF!#REF!</definedName>
    <definedName name="XRefCopy55Row" localSheetId="4" hidden="1">#REF!</definedName>
    <definedName name="XRefCopy55Row" hidden="1">#REF!</definedName>
    <definedName name="XRefCopy57" localSheetId="4" hidden="1">'[69]Cálc. Global Amort.'!#REF!</definedName>
    <definedName name="XRefCopy57" hidden="1">'[70]Cálc. Global Amort.'!#REF!</definedName>
    <definedName name="XRefCopy57Row" localSheetId="4" hidden="1">#REF!</definedName>
    <definedName name="XRefCopy57Row" hidden="1">#REF!</definedName>
    <definedName name="XRefCopy58" localSheetId="4" hidden="1">[69]Movimiento!#REF!</definedName>
    <definedName name="XRefCopy58" hidden="1">[70]Movimiento!#REF!</definedName>
    <definedName name="XRefCopy58Row" localSheetId="4" hidden="1">#REF!</definedName>
    <definedName name="XRefCopy58Row" hidden="1">#REF!</definedName>
    <definedName name="XRefCopy59Row" localSheetId="4" hidden="1">#REF!</definedName>
    <definedName name="XRefCopy59Row" hidden="1">#REF!</definedName>
    <definedName name="XRefCopy5Row" localSheetId="4" hidden="1">#REF!</definedName>
    <definedName name="XRefCopy5Row" hidden="1">#REF!</definedName>
    <definedName name="XRefCopy6" hidden="1">#REF!</definedName>
    <definedName name="XRefCopy60Row" hidden="1">#REF!</definedName>
    <definedName name="XRefCopy61" hidden="1">#REF!</definedName>
    <definedName name="XRefCopy61Row" hidden="1">#REF!</definedName>
    <definedName name="XRefCopy62" hidden="1">#REF!</definedName>
    <definedName name="XRefCopy62Row" hidden="1">#REF!</definedName>
    <definedName name="XRefCopy63" hidden="1">#REF!</definedName>
    <definedName name="XRefCopy63Row" hidden="1">#REF!</definedName>
    <definedName name="XRefCopy64" hidden="1">#REF!</definedName>
    <definedName name="XRefCopy64Row" hidden="1">#REF!</definedName>
    <definedName name="XRefCopy65" hidden="1">#REF!</definedName>
    <definedName name="XRefCopy66" hidden="1">#REF!</definedName>
    <definedName name="XRefCopy67" hidden="1">#REF!</definedName>
    <definedName name="XRefCopy67Row" localSheetId="4" hidden="1">[81]XREF!#REF!</definedName>
    <definedName name="XRefCopy67Row" hidden="1">[81]XREF!#REF!</definedName>
    <definedName name="XRefCopy68" localSheetId="4" hidden="1">#REF!</definedName>
    <definedName name="XRefCopy68" hidden="1">#REF!</definedName>
    <definedName name="XRefCopy68Row" localSheetId="4" hidden="1">[81]XREF!#REF!</definedName>
    <definedName name="XRefCopy68Row" hidden="1">[81]XREF!#REF!</definedName>
    <definedName name="XRefCopy69" localSheetId="4" hidden="1">#REF!</definedName>
    <definedName name="XRefCopy69" hidden="1">#REF!</definedName>
    <definedName name="XRefCopy6Row" localSheetId="4" hidden="1">#REF!</definedName>
    <definedName name="XRefCopy6Row" hidden="1">#REF!</definedName>
    <definedName name="XRefCopy7" localSheetId="4" hidden="1">#REF!</definedName>
    <definedName name="XRefCopy7" hidden="1">#REF!</definedName>
    <definedName name="XRefCopy7Row" hidden="1">#REF!</definedName>
    <definedName name="XRefCopy8" hidden="1">#REF!</definedName>
    <definedName name="XRefCopy8Row" hidden="1">#REF!</definedName>
    <definedName name="XRefCopy9" localSheetId="4" hidden="1">[58]Detalle!#REF!</definedName>
    <definedName name="XRefCopy9" hidden="1">[58]Detalle!#REF!</definedName>
    <definedName name="XRefCopy9Row" localSheetId="4" hidden="1">#REF!</definedName>
    <definedName name="XRefCopy9Row" hidden="1">#REF!</definedName>
    <definedName name="XRefCopyRangeCount" hidden="1">4</definedName>
    <definedName name="XRefPaste1" localSheetId="4" hidden="1">#REF!</definedName>
    <definedName name="XRefPaste1" hidden="1">#REF!</definedName>
    <definedName name="XRefPaste10" localSheetId="4" hidden="1">#REF!</definedName>
    <definedName name="XRefPaste10" hidden="1">#REF!</definedName>
    <definedName name="XRefPaste10Row" localSheetId="4" hidden="1">#REF!</definedName>
    <definedName name="XRefPaste10Row" hidden="1">#REF!</definedName>
    <definedName name="XRefPaste11" hidden="1">#REF!</definedName>
    <definedName name="XRefPaste11Row" hidden="1">#REF!</definedName>
    <definedName name="XRefPaste12" hidden="1">#REF!</definedName>
    <definedName name="XRefPaste12Row" hidden="1">#REF!</definedName>
    <definedName name="XRefPaste13" localSheetId="4" hidden="1">[58]Detalle!#REF!</definedName>
    <definedName name="XRefPaste13" hidden="1">[58]Detalle!#REF!</definedName>
    <definedName name="XRefPaste13Row" localSheetId="4" hidden="1">#REF!</definedName>
    <definedName name="XRefPaste13Row" hidden="1">#REF!</definedName>
    <definedName name="XRefPaste14" localSheetId="4" hidden="1">#REF!</definedName>
    <definedName name="XRefPaste14" hidden="1">#REF!</definedName>
    <definedName name="XRefPaste14Row" localSheetId="4" hidden="1">#REF!</definedName>
    <definedName name="XRefPaste14Row" hidden="1">#REF!</definedName>
    <definedName name="XRefPaste15" hidden="1">#REF!</definedName>
    <definedName name="XRefPaste15Row" hidden="1">#REF!</definedName>
    <definedName name="XRefPaste16" hidden="1">#REF!</definedName>
    <definedName name="XRefPaste16Row" hidden="1">#REF!</definedName>
    <definedName name="XRefPaste17" hidden="1">#REF!</definedName>
    <definedName name="XRefPaste17Row" hidden="1">#REF!</definedName>
    <definedName name="XRefPaste18" hidden="1">#REF!</definedName>
    <definedName name="XRefPaste18Row" hidden="1">#REF!</definedName>
    <definedName name="XRefPaste19" hidden="1">#REF!</definedName>
    <definedName name="XRefPaste19Row" hidden="1">#REF!</definedName>
    <definedName name="XRefPaste1Row" hidden="1">#REF!</definedName>
    <definedName name="XRefPaste2" hidden="1">#REF!</definedName>
    <definedName name="XRefPaste20" hidden="1">#REF!</definedName>
    <definedName name="XRefPaste20Row" hidden="1">#REF!</definedName>
    <definedName name="XRefPaste21" hidden="1">#REF!</definedName>
    <definedName name="XRefPaste21Row" hidden="1">#REF!</definedName>
    <definedName name="XRefPaste22" hidden="1">#REF!</definedName>
    <definedName name="XRefPaste22Row" hidden="1">#REF!</definedName>
    <definedName name="XRefPaste23" hidden="1">#REF!</definedName>
    <definedName name="XRefPaste23Row" hidden="1">#REF!</definedName>
    <definedName name="XRefPaste24" hidden="1">#REF!</definedName>
    <definedName name="XRefPaste24Row" localSheetId="4" hidden="1">[72]XREF!#REF!</definedName>
    <definedName name="XRefPaste24Row" hidden="1">[73]XREF!#REF!</definedName>
    <definedName name="XRefPaste25" localSheetId="4" hidden="1">#REF!</definedName>
    <definedName name="XRefPaste25" hidden="1">#REF!</definedName>
    <definedName name="XRefPaste25Row" localSheetId="4" hidden="1">#REF!</definedName>
    <definedName name="XRefPaste25Row" hidden="1">#REF!</definedName>
    <definedName name="XRefPaste26" localSheetId="4" hidden="1">#REF!</definedName>
    <definedName name="XRefPaste26" hidden="1">#REF!</definedName>
    <definedName name="XRefPaste26Row" hidden="1">#REF!</definedName>
    <definedName name="XRefPaste27" hidden="1">#REF!</definedName>
    <definedName name="XRefPaste27Row" hidden="1">#REF!</definedName>
    <definedName name="XRefPaste28" hidden="1">#REF!</definedName>
    <definedName name="XRefPaste28Row" localSheetId="4" hidden="1">[33]XREF!#REF!</definedName>
    <definedName name="XRefPaste28Row" hidden="1">[33]XREF!#REF!</definedName>
    <definedName name="XRefPaste29" localSheetId="4" hidden="1">#REF!</definedName>
    <definedName name="XRefPaste29" hidden="1">#REF!</definedName>
    <definedName name="XRefPaste29Row" localSheetId="4" hidden="1">[33]XREF!#REF!</definedName>
    <definedName name="XRefPaste29Row" hidden="1">[33]XREF!#REF!</definedName>
    <definedName name="XRefPaste2Row" localSheetId="4" hidden="1">#REF!</definedName>
    <definedName name="XRefPaste2Row" hidden="1">#REF!</definedName>
    <definedName name="XRefPaste3" localSheetId="4" hidden="1">#REF!</definedName>
    <definedName name="XRefPaste3" hidden="1">#REF!</definedName>
    <definedName name="XRefPaste33Row" localSheetId="4" hidden="1">[33]XREF!#REF!</definedName>
    <definedName name="XRefPaste33Row" hidden="1">[33]XREF!#REF!</definedName>
    <definedName name="XRefPaste39" localSheetId="4" hidden="1">'[82]Deta. Compras.'!$J$13654</definedName>
    <definedName name="XRefPaste39" hidden="1">'[83]Deta. Compras.'!$J$13654</definedName>
    <definedName name="XRefPaste39Row" localSheetId="4" hidden="1">[84]XREF!#REF!</definedName>
    <definedName name="XRefPaste39Row" hidden="1">[85]XREF!#REF!</definedName>
    <definedName name="XRefPaste3Row" localSheetId="4" hidden="1">#REF!</definedName>
    <definedName name="XRefPaste3Row" hidden="1">#REF!</definedName>
    <definedName name="XRefPaste4" localSheetId="4" hidden="1">[58]Detalle!#REF!</definedName>
    <definedName name="XRefPaste4" hidden="1">[58]Detalle!#REF!</definedName>
    <definedName name="XRefPaste43" localSheetId="4" hidden="1">#REF!</definedName>
    <definedName name="XRefPaste43" hidden="1">#REF!</definedName>
    <definedName name="XRefPaste43Row" localSheetId="4" hidden="1">#REF!</definedName>
    <definedName name="XRefPaste43Row" hidden="1">#REF!</definedName>
    <definedName name="XRefPaste44" localSheetId="4" hidden="1">'[86]Cálc. Amort. Prelim.'!#REF!</definedName>
    <definedName name="XRefPaste44" hidden="1">'[87]Cálc. Amort. Prelim.'!#REF!</definedName>
    <definedName name="XRefPaste44Row" localSheetId="4" hidden="1">#REF!</definedName>
    <definedName name="XRefPaste44Row" hidden="1">#REF!</definedName>
    <definedName name="XRefPaste45Row" localSheetId="4" hidden="1">#REF!</definedName>
    <definedName name="XRefPaste45Row" hidden="1">#REF!</definedName>
    <definedName name="XRefPaste47" localSheetId="4" hidden="1">#REF!</definedName>
    <definedName name="XRefPaste47" hidden="1">#REF!</definedName>
    <definedName name="XRefPaste47Row" hidden="1">#REF!</definedName>
    <definedName name="XRefPaste48Row" hidden="1">#REF!</definedName>
    <definedName name="XRefPaste49" hidden="1">#REF!</definedName>
    <definedName name="XRefPaste49Row" localSheetId="4" hidden="1">[79]XREF!#REF!</definedName>
    <definedName name="XRefPaste49Row" hidden="1">[80]XREF!#REF!</definedName>
    <definedName name="XRefPaste4Row" localSheetId="4" hidden="1">#REF!</definedName>
    <definedName name="XRefPaste4Row" hidden="1">#REF!</definedName>
    <definedName name="XRefPaste5" localSheetId="4" hidden="1">[71]Cómputo!#REF!</definedName>
    <definedName name="XRefPaste5" hidden="1">[71]Cómputo!#REF!</definedName>
    <definedName name="XRefPaste50Row" localSheetId="4" hidden="1">[79]XREF!#REF!</definedName>
    <definedName name="XRefPaste50Row" hidden="1">[80]XREF!#REF!</definedName>
    <definedName name="XRefPaste51" localSheetId="4" hidden="1">[69]Movimiento!#REF!</definedName>
    <definedName name="XRefPaste51" hidden="1">[70]Movimiento!#REF!</definedName>
    <definedName name="XRefPaste52" localSheetId="4" hidden="1">[69]Movimiento!#REF!</definedName>
    <definedName name="XRefPaste52" hidden="1">[70]Movimiento!#REF!</definedName>
    <definedName name="XRefPaste5Row" localSheetId="4" hidden="1">#REF!</definedName>
    <definedName name="XRefPaste5Row" hidden="1">#REF!</definedName>
    <definedName name="XRefPaste6" localSheetId="4" hidden="1">#REF!</definedName>
    <definedName name="XRefPaste6" hidden="1">#REF!</definedName>
    <definedName name="XRefPaste6Row" localSheetId="4" hidden="1">#REF!</definedName>
    <definedName name="XRefPaste6Row" hidden="1">#REF!</definedName>
    <definedName name="XRefPaste7" localSheetId="4" hidden="1">[71]Cómputo!#REF!</definedName>
    <definedName name="XRefPaste7" hidden="1">[71]Cómputo!#REF!</definedName>
    <definedName name="XRefPaste7Row" localSheetId="4" hidden="1">#REF!</definedName>
    <definedName name="XRefPaste7Row" hidden="1">#REF!</definedName>
    <definedName name="XRefPaste8" localSheetId="4" hidden="1">#REF!</definedName>
    <definedName name="XRefPaste8" hidden="1">#REF!</definedName>
    <definedName name="XRefPaste8Row" localSheetId="4" hidden="1">#REF!</definedName>
    <definedName name="XRefPaste8Row" hidden="1">#REF!</definedName>
    <definedName name="XRefPaste9" hidden="1">#REF!</definedName>
    <definedName name="XRefPaste9Row" hidden="1">#REF!</definedName>
    <definedName name="XRefPasteRangeCount" hidden="1">3</definedName>
    <definedName name="xs" localSheetId="4" hidden="1">{#N/A,#N/A,FALSE,"BALLANTINE´S ";#N/A,#N/A,FALSE,"FUNDADOR"}</definedName>
    <definedName name="xs" hidden="1">{#N/A,#N/A,FALSE,"BALLANTINE´S ";#N/A,#N/A,FALSE,"FUNDADOR"}</definedName>
    <definedName name="xsdc" localSheetId="4" hidden="1">{"'1999'!$A$1:$F$66"}</definedName>
    <definedName name="xsdc" hidden="1">{"'1999'!$A$1:$F$66"}</definedName>
    <definedName name="xws" localSheetId="4" hidden="1">{#N/A,#N/A,FALSE,"Sheet1"}</definedName>
    <definedName name="xws" hidden="1">{#N/A,#N/A,FALSE,"Sheet1"}</definedName>
    <definedName name="XX" localSheetId="4" hidden="1">#REF!</definedName>
    <definedName name="XX" hidden="1">#REF!</definedName>
    <definedName name="xxcx" localSheetId="4" hidden="1">{#N/A,#N/A,FALSE,"Aging Summary";#N/A,#N/A,FALSE,"Ratio Analysis";#N/A,#N/A,FALSE,"Test 120 Day Accts";#N/A,#N/A,FALSE,"Tickmarks"}</definedName>
    <definedName name="xxcx" hidden="1">{#N/A,#N/A,FALSE,"Aging Summary";#N/A,#N/A,FALSE,"Ratio Analysis";#N/A,#N/A,FALSE,"Test 120 Day Accts";#N/A,#N/A,FALSE,"Tickmarks"}</definedName>
    <definedName name="xxws" localSheetId="4" hidden="1">{#N/A,#N/A,FALSE,"Sheet1"}</definedName>
    <definedName name="xxws" hidden="1">{#N/A,#N/A,FALSE,"Sheet1"}</definedName>
    <definedName name="xxx" localSheetId="4" hidden="1">{#N/A,#N/A,FALSE,"Aging Summary";#N/A,#N/A,FALSE,"Ratio Analysis";#N/A,#N/A,FALSE,"Test 120 Day Accts";#N/A,#N/A,FALSE,"Tickmarks"}</definedName>
    <definedName name="xxx" hidden="1">{#N/A,#N/A,FALSE,"Aging Summary";#N/A,#N/A,FALSE,"Ratio Analysis";#N/A,#N/A,FALSE,"Test 120 Day Accts";#N/A,#N/A,FALSE,"Tickmarks"}</definedName>
    <definedName name="xxxws" localSheetId="4" hidden="1">{#N/A,#N/A,FALSE,"Sheet1"}</definedName>
    <definedName name="xxxws" hidden="1">{#N/A,#N/A,FALSE,"Sheet1"}</definedName>
    <definedName name="XXXXX" localSheetId="4" hidden="1">{#N/A,#N/A,FALSE,"Aging Summary";#N/A,#N/A,FALSE,"Ratio Analysis";#N/A,#N/A,FALSE,"Test 120 Day Accts";#N/A,#N/A,FALSE,"Tickmarks"}</definedName>
    <definedName name="XXXXX" hidden="1">{#N/A,#N/A,FALSE,"Aging Summary";#N/A,#N/A,FALSE,"Ratio Analysis";#N/A,#N/A,FALSE,"Test 120 Day Accts";#N/A,#N/A,FALSE,"Tickmarks"}</definedName>
    <definedName name="XXXXX_1" localSheetId="4" hidden="1">{#N/A,#N/A,FALSE,"Aging Summary";#N/A,#N/A,FALSE,"Ratio Analysis";#N/A,#N/A,FALSE,"Test 120 Day Accts";#N/A,#N/A,FALSE,"Tickmarks"}</definedName>
    <definedName name="XXXXX_1" hidden="1">{#N/A,#N/A,FALSE,"Aging Summary";#N/A,#N/A,FALSE,"Ratio Analysis";#N/A,#N/A,FALSE,"Test 120 Day Accts";#N/A,#N/A,FALSE,"Tickmarks"}</definedName>
    <definedName name="xyz" localSheetId="4" hidden="1">{#N/A,#N/A,FALSE,"BALLANTINE´S ";#N/A,#N/A,FALSE,"FUNDADOR"}</definedName>
    <definedName name="xyz" hidden="1">{#N/A,#N/A,FALSE,"BALLANTINE´S ";#N/A,#N/A,FALSE,"FUNDADOR"}</definedName>
    <definedName name="XZZXPPCOCOIR" localSheetId="4" hidden="1">{#N/A,#N/A,FALSE,"Aging Summary";#N/A,#N/A,FALSE,"Ratio Analysis";#N/A,#N/A,FALSE,"Test 120 Day Accts";#N/A,#N/A,FALSE,"Tickmarks"}</definedName>
    <definedName name="XZZXPPCOCOIR" hidden="1">{#N/A,#N/A,FALSE,"Aging Summary";#N/A,#N/A,FALSE,"Ratio Analysis";#N/A,#N/A,FALSE,"Test 120 Day Accts";#N/A,#N/A,FALSE,"Tickmarks"}</definedName>
    <definedName name="yaaaa" localSheetId="4" hidden="1">{#N/A,#N/A,FALSE,"Aging Summary";#N/A,#N/A,FALSE,"Ratio Analysis";#N/A,#N/A,FALSE,"Test 120 Day Accts";#N/A,#N/A,FALSE,"Tickmarks"}</definedName>
    <definedName name="yaaaa" hidden="1">{#N/A,#N/A,FALSE,"Aging Summary";#N/A,#N/A,FALSE,"Ratio Analysis";#N/A,#N/A,FALSE,"Test 120 Day Accts";#N/A,#N/A,FALSE,"Tickmarks"}</definedName>
    <definedName name="ye" localSheetId="4" hidden="1">{#N/A,#N/A,FALSE,"BALLANTINE´S ";#N/A,#N/A,FALSE,"FUNDADOR"}</definedName>
    <definedName name="ye" hidden="1">{#N/A,#N/A,FALSE,"BALLANTINE´S ";#N/A,#N/A,FALSE,"FUNDADOR"}</definedName>
    <definedName name="yh" localSheetId="4" hidden="1">{#N/A,#N/A,FALSE,"BALLANTINE´S ";#N/A,#N/A,FALSE,"FUNDADOR"}</definedName>
    <definedName name="yh" hidden="1">{#N/A,#N/A,FALSE,"BALLANTINE´S ";#N/A,#N/A,FALSE,"FUNDADOR"}</definedName>
    <definedName name="yi" localSheetId="4" hidden="1">{#N/A,#N/A,FALSE,"BALLANTINE´S ";#N/A,#N/A,FALSE,"FUNDADOR"}</definedName>
    <definedName name="yi" hidden="1">{#N/A,#N/A,FALSE,"BALLANTINE´S ";#N/A,#N/A,FALSE,"FUNDADOR"}</definedName>
    <definedName name="yita" localSheetId="4" hidden="1">{#N/A,#N/A,FALSE,"Aging Summary";#N/A,#N/A,FALSE,"Ratio Analysis";#N/A,#N/A,FALSE,"Test 120 Day Accts";#N/A,#N/A,FALSE,"Tickmarks"}</definedName>
    <definedName name="yita" hidden="1">{#N/A,#N/A,FALSE,"Aging Summary";#N/A,#N/A,FALSE,"Ratio Analysis";#N/A,#N/A,FALSE,"Test 120 Day Accts";#N/A,#N/A,FALSE,"Tickmarks"}</definedName>
    <definedName name="YO" localSheetId="4" hidden="1">{#N/A,#N/A,FALSE,"BALLANTINE´S ";#N/A,#N/A,FALSE,"FUNDADOR"}</definedName>
    <definedName name="YO" hidden="1">{#N/A,#N/A,FALSE,"BALLANTINE´S ";#N/A,#N/A,FALSE,"FUNDADOR"}</definedName>
    <definedName name="YOYO" localSheetId="4" hidden="1">{#N/A,#N/A,FALSE,"BALLANTINE´S ";#N/A,#N/A,FALSE,"FUNDADOR"}</definedName>
    <definedName name="YOYO" hidden="1">{#N/A,#N/A,FALSE,"BALLANTINE´S ";#N/A,#N/A,FALSE,"FUNDADOR"}</definedName>
    <definedName name="yu" localSheetId="4" hidden="1">{#N/A,#N/A,FALSE,"BALLANTINE´S ";#N/A,#N/A,FALSE,"FUNDADOR"}</definedName>
    <definedName name="yu" hidden="1">{#N/A,#N/A,FALSE,"BALLANTINE´S ";#N/A,#N/A,FALSE,"FUNDADOR"}</definedName>
    <definedName name="yws" localSheetId="4" hidden="1">{#N/A,#N/A,FALSE,"Sheet1"}</definedName>
    <definedName name="yws" hidden="1">{#N/A,#N/A,FALSE,"Sheet1"}</definedName>
    <definedName name="yxe" localSheetId="4" hidden="1">{#N/A,#N/A,FALSE,"Sheet1"}</definedName>
    <definedName name="yxe" hidden="1">{#N/A,#N/A,FALSE,"Sheet1"}</definedName>
    <definedName name="yy" localSheetId="4" hidden="1">{#N/A,#N/A,FALSE,"BALLANTINE´S ";#N/A,#N/A,FALSE,"FUNDADOR"}</definedName>
    <definedName name="yy" hidden="1">{#N/A,#N/A,FALSE,"BALLANTINE´S ";#N/A,#N/A,FALSE,"FUNDADOR"}</definedName>
    <definedName name="yyty" localSheetId="4" hidden="1">{"'1999'!$A$1:$F$66"}</definedName>
    <definedName name="yyty" hidden="1">{"'1999'!$A$1:$F$66"}</definedName>
    <definedName name="yyws" localSheetId="4" hidden="1">{#N/A,#N/A,FALSE,"Sheet1"}</definedName>
    <definedName name="yyws" hidden="1">{#N/A,#N/A,FALSE,"Sheet1"}</definedName>
    <definedName name="yyy" localSheetId="4" hidden="1">{#N/A,#N/A,FALSE,"Sheet1"}</definedName>
    <definedName name="yyy" hidden="1">{#N/A,#N/A,FALSE,"Sheet1"}</definedName>
    <definedName name="YYYUTYT" localSheetId="4" hidden="1">{#N/A,#N/A,FALSE,"Aging Summary";#N/A,#N/A,FALSE,"Ratio Analysis";#N/A,#N/A,FALSE,"Test 120 Day Accts";#N/A,#N/A,FALSE,"Tickmarks"}</definedName>
    <definedName name="YYYUTYT" hidden="1">{#N/A,#N/A,FALSE,"Aging Summary";#N/A,#N/A,FALSE,"Ratio Analysis";#N/A,#N/A,FALSE,"Test 120 Day Accts";#N/A,#N/A,FALSE,"Tickmarks"}</definedName>
    <definedName name="yyyws" localSheetId="4" hidden="1">{#N/A,#N/A,FALSE,"Sheet1"}</definedName>
    <definedName name="yyyws" hidden="1">{#N/A,#N/A,FALSE,"Sheet1"}</definedName>
    <definedName name="yyyy" localSheetId="4" hidden="1">{#N/A,#N/A,FALSE,"Sheet1"}</definedName>
    <definedName name="yyyy" hidden="1">{#N/A,#N/A,FALSE,"Sheet1"}</definedName>
    <definedName name="yyyyws" localSheetId="4" hidden="1">{#N/A,#N/A,FALSE,"Sheet1"}</definedName>
    <definedName name="yyyyws" hidden="1">{#N/A,#N/A,FALSE,"Sheet1"}</definedName>
    <definedName name="Z_0406B366_0268_11D5_B893_004F4E0074D6_.wvu.Cols" localSheetId="4" hidden="1">[88]GRAD!$B$1:$D$65536,[88]GRAD!#REF!</definedName>
    <definedName name="Z_0406B366_0268_11D5_B893_004F4E0074D6_.wvu.Cols" hidden="1">[88]GRAD!$B$1:$D$65536,[88]GRAD!#REF!</definedName>
    <definedName name="Z_9B8F4389_2759_4BE0_878D_5A6FEC18C338_.wvu.FilterData" localSheetId="4" hidden="1">#REF!</definedName>
    <definedName name="Z_9B8F4389_2759_4BE0_878D_5A6FEC18C338_.wvu.FilterData" hidden="1">#REF!</definedName>
    <definedName name="Z_AD0071A1_35E5_11D8_8DE2_0050046A57C3_.wvu.FilterData" localSheetId="4" hidden="1">#REF!</definedName>
    <definedName name="Z_AD0071A1_35E5_11D8_8DE2_0050046A57C3_.wvu.FilterData" hidden="1">#REF!</definedName>
    <definedName name="Z_D5839BDA_1CC0_11D8_B746_0050BF39453F_.wvu.FilterData" localSheetId="4" hidden="1">#REF!</definedName>
    <definedName name="Z_D5839BDA_1CC0_11D8_B746_0050BF39453F_.wvu.FilterData" hidden="1">#REF!</definedName>
    <definedName name="Z_EBA44620_2BDF_11D4_BF59_0050DA2023A6_.wvu.Cols" localSheetId="4" hidden="1">[89]EERR!#REF!,[89]EERR!#REF!</definedName>
    <definedName name="Z_EBA44620_2BDF_11D4_BF59_0050DA2023A6_.wvu.Cols" hidden="1">[89]EERR!#REF!,[89]EERR!#REF!</definedName>
    <definedName name="Z_F6293D6B_660F_40A4_8C1A_74F65B86DE8C_.wvu.PrintArea" localSheetId="4" hidden="1">#REF!</definedName>
    <definedName name="Z_F6293D6B_660F_40A4_8C1A_74F65B86DE8C_.wvu.PrintArea" hidden="1">#REF!</definedName>
    <definedName name="Z_F6293D6B_660F_40A4_8C1A_74F65B86DE8C_.wvu.Rows" localSheetId="4" hidden="1">#REF!</definedName>
    <definedName name="Z_F6293D6B_660F_40A4_8C1A_74F65B86DE8C_.wvu.Rows" hidden="1">#REF!</definedName>
    <definedName name="Z_FD5F5B21_1DE9_11D8_A37A_0050BAD28989_.wvu.FilterData" localSheetId="4" hidden="1">#REF!</definedName>
    <definedName name="Z_FD5F5B21_1DE9_11D8_A37A_0050BAD28989_.wvu.FilterData" hidden="1">#REF!</definedName>
    <definedName name="za" localSheetId="4" hidden="1">{#N/A,#N/A,FALSE,"BALLANTINE´S ";#N/A,#N/A,FALSE,"FUNDADOR"}</definedName>
    <definedName name="za" hidden="1">{#N/A,#N/A,FALSE,"BALLANTINE´S ";#N/A,#N/A,FALSE,"FUNDADOR"}</definedName>
    <definedName name="zbt" localSheetId="4"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zbt"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zdfb" localSheetId="4" hidden="1">{#N/A,#N/A,FALSE,"BALLANTINE´S ";#N/A,#N/A,FALSE,"FUNDADOR"}</definedName>
    <definedName name="zdfb" hidden="1">{#N/A,#N/A,FALSE,"BALLANTINE´S ";#N/A,#N/A,FALSE,"FUNDADOR"}</definedName>
    <definedName name="zhu" localSheetId="4" hidden="1">{#N/A,#N/A,FALSE,"REPORT"}</definedName>
    <definedName name="zhu" hidden="1">{#N/A,#N/A,FALSE,"REPORT"}</definedName>
    <definedName name="zhutr" localSheetId="4" hidden="1">{#N/A,#N/A,FALSE,"REPORT"}</definedName>
    <definedName name="zhutr" hidden="1">{#N/A,#N/A,FALSE,"REPORT"}</definedName>
    <definedName name="ZSZ" localSheetId="4" hidden="1">{#N/A,#N/A,FALSE,"Phar";#N/A,#N/A,FALSE,"Card";#N/A,#N/A,FALSE,"Prav";#N/A,#N/A,FALSE,"Irbe";#N/A,#N/A,FALSE,"Plavix";#N/A,#N/A,FALSE,"Capt";#N/A,#N/A,FALSE,"Fosi";#N/A,#N/A,FALSE,"Anti";#N/A,#N/A,FALSE,"Cefa";#N/A,#N/A,FALSE,"Ceph";#N/A,#N/A,FALSE,"Cefp";#N/A,#N/A,FALSE,"Cefe";#N/A,#N/A,FALSE,"Pens";#N/A,#N/A,FALSE,"Ampi";#N/A,#N/A,FALSE,"Amox";#N/A,#N/A,FALSE,"Isox";#N/A,#N/A,FALSE,"Aztr";#N/A,#N/A,FALSE,"Videx";#N/A,#N/A,FALSE,"Zerit";#N/A,#N/A,FALSE,"CNS";#N/A,#N/A,FALSE,"Serz";#N/A,#N/A,FALSE,"Onco";#N/A,#N/A,FALSE,"Taxol";#N/A,#N/A,FALSE,"UFT";#N/A,#N/A,FALSE,"Carb";#N/A,#N/A,FALSE,"Derm";#N/A,#N/A,FALSE,"Other";#N/A,#N/A,FALSE,"Ace"}</definedName>
    <definedName name="ZSZ" hidden="1">{#N/A,#N/A,FALSE,"Phar";#N/A,#N/A,FALSE,"Card";#N/A,#N/A,FALSE,"Prav";#N/A,#N/A,FALSE,"Irbe";#N/A,#N/A,FALSE,"Plavix";#N/A,#N/A,FALSE,"Capt";#N/A,#N/A,FALSE,"Fosi";#N/A,#N/A,FALSE,"Anti";#N/A,#N/A,FALSE,"Cefa";#N/A,#N/A,FALSE,"Ceph";#N/A,#N/A,FALSE,"Cefp";#N/A,#N/A,FALSE,"Cefe";#N/A,#N/A,FALSE,"Pens";#N/A,#N/A,FALSE,"Ampi";#N/A,#N/A,FALSE,"Amox";#N/A,#N/A,FALSE,"Isox";#N/A,#N/A,FALSE,"Aztr";#N/A,#N/A,FALSE,"Videx";#N/A,#N/A,FALSE,"Zerit";#N/A,#N/A,FALSE,"CNS";#N/A,#N/A,FALSE,"Serz";#N/A,#N/A,FALSE,"Onco";#N/A,#N/A,FALSE,"Taxol";#N/A,#N/A,FALSE,"UFT";#N/A,#N/A,FALSE,"Carb";#N/A,#N/A,FALSE,"Derm";#N/A,#N/A,FALSE,"Other";#N/A,#N/A,FALSE,"Ace"}</definedName>
    <definedName name="zws" localSheetId="4" hidden="1">{#N/A,#N/A,FALSE,"Sheet1"}</definedName>
    <definedName name="zws" hidden="1">{#N/A,#N/A,FALSE,"Sheet1"}</definedName>
    <definedName name="zx" localSheetId="4" hidden="1">{#N/A,#N/A,FALSE,"BALLANTINE´S ";#N/A,#N/A,FALSE,"FUNDADOR"}</definedName>
    <definedName name="zx" hidden="1">{#N/A,#N/A,FALSE,"BALLANTINE´S ";#N/A,#N/A,FALSE,"FUNDADOR"}</definedName>
    <definedName name="zxc" localSheetId="4" hidden="1">{#N/A,#N/A,FALSE,"Sheet1"}</definedName>
    <definedName name="zxc" hidden="1">{#N/A,#N/A,FALSE,"Sheet1"}</definedName>
    <definedName name="zxsddd" localSheetId="4" hidden="1">{"'1999'!$A$1:$F$66"}</definedName>
    <definedName name="zxsddd" hidden="1">{"'1999'!$A$1:$F$66"}</definedName>
    <definedName name="zz" localSheetId="4" hidden="1">{#N/A,#N/A,FALSE,"BALLANTINE´S ";#N/A,#N/A,FALSE,"FUNDADOR"}</definedName>
    <definedName name="zz" hidden="1">{#N/A,#N/A,FALSE,"BALLANTINE´S ";#N/A,#N/A,FALSE,"FUNDADOR"}</definedName>
    <definedName name="zza4pg" localSheetId="4" hidden="1">{#N/A,#N/A,FALSE,"REPORT"}</definedName>
    <definedName name="zza4pg" hidden="1">{#N/A,#N/A,FALSE,"REPORT"}</definedName>
    <definedName name="zzee" localSheetId="4" hidden="1">{#N/A,#N/A,FALSE,"Pharm";#N/A,#N/A,FALSE,"WWCM"}</definedName>
    <definedName name="zzee" hidden="1">{#N/A,#N/A,FALSE,"Pharm";#N/A,#N/A,FALSE,"WWCM"}</definedName>
    <definedName name="zzws" localSheetId="4" hidden="1">{#N/A,#N/A,FALSE,"Sheet1"}</definedName>
    <definedName name="zzws" hidden="1">{#N/A,#N/A,FALSE,"Sheet1"}</definedName>
    <definedName name="zzxx" localSheetId="4" hidden="1">{#N/A,#N/A,FALSE,"Sheet1"}</definedName>
    <definedName name="zzxx" hidden="1">{#N/A,#N/A,FALSE,"Sheet1"}</definedName>
    <definedName name="zzxxwx" localSheetId="4" hidden="1">{#N/A,#N/A,FALSE,"Sheet1"}</definedName>
    <definedName name="zzxxwx" hidden="1">{#N/A,#N/A,FALSE,"Sheet1"}</definedName>
    <definedName name="zzz" localSheetId="4" hidden="1">#REF!</definedName>
    <definedName name="zzz" hidden="1">#REF!</definedName>
    <definedName name="ZZZÑÑÑÑÑÑZ" localSheetId="4" hidden="1">{#N/A,#N/A,FALSE,"Aging Summary";#N/A,#N/A,FALSE,"Ratio Analysis";#N/A,#N/A,FALSE,"Test 120 Day Accts";#N/A,#N/A,FALSE,"Tickmarks"}</definedName>
    <definedName name="ZZZÑÑÑÑÑÑZ" hidden="1">{#N/A,#N/A,FALSE,"Aging Summary";#N/A,#N/A,FALSE,"Ratio Analysis";#N/A,#N/A,FALSE,"Test 120 Day Accts";#N/A,#N/A,FALSE,"Tickmarks"}</definedName>
    <definedName name="ZZZXXXXXXCCCCCCC" localSheetId="4" hidden="1">{#N/A,#N/A,FALSE,"Aging Summary";#N/A,#N/A,FALSE,"Ratio Analysis";#N/A,#N/A,FALSE,"Test 120 Day Accts";#N/A,#N/A,FALSE,"Tickmarks"}</definedName>
    <definedName name="ZZZXXXXXXCCCCCCC" hidden="1">{#N/A,#N/A,FALSE,"Aging Summary";#N/A,#N/A,FALSE,"Ratio Analysis";#N/A,#N/A,FALSE,"Test 120 Day Accts";#N/A,#N/A,FALSE,"Tickmarks"}</definedName>
    <definedName name="zzzz" localSheetId="4" hidden="1">{#N/A,#N/A,FALSE,"Sheet1"}</definedName>
    <definedName name="zzzz" hidden="1">{#N/A,#N/A,FALSE,"Sheet1"}</definedName>
    <definedName name="zzzzws" localSheetId="4" hidden="1">{#N/A,#N/A,FALSE,"Sheet1"}</definedName>
    <definedName name="zzzzws" hidden="1">{#N/A,#N/A,FALSE,"Sheet1"}</definedName>
    <definedName name="zzzzz" localSheetId="4" hidden="1">{#N/A,#N/A,FALSE,"REPORT"}</definedName>
    <definedName name="zzzzz" hidden="1">{#N/A,#N/A,FALSE,"REPORT"}</definedName>
    <definedName name="ZZZZZZPPPPPPEEEEEECOCOCO" localSheetId="4" hidden="1">{#N/A,#N/A,FALSE,"Aging Summary";#N/A,#N/A,FALSE,"Ratio Analysis";#N/A,#N/A,FALSE,"Test 120 Day Accts";#N/A,#N/A,FALSE,"Tickmarks"}</definedName>
    <definedName name="ZZZZZZPPPPPPEEEEEECOCOCO" hidden="1">{#N/A,#N/A,FALSE,"Aging Summary";#N/A,#N/A,FALSE,"Ratio Analysis";#N/A,#N/A,FALSE,"Test 120 Day Accts";#N/A,#N/A,FALSE,"Tickmarks"}</definedName>
    <definedName name="경비" localSheetId="4" hidden="1">{#N/A,#N/A,FALSE,"Sheet1"}</definedName>
    <definedName name="경비" hidden="1">{#N/A,#N/A,FALSE,"Sheet1"}</definedName>
    <definedName name="경상비" localSheetId="4" hidden="1">{#N/A,#N/A,FALSE,"Sheet1"}</definedName>
    <definedName name="경상비" hidden="1">{#N/A,#N/A,FALSE,"Sheet1"}</definedName>
    <definedName name="경상비1" localSheetId="4" hidden="1">{#N/A,#N/A,FALSE,"Sheet1"}</definedName>
    <definedName name="경상비1" hidden="1">{#N/A,#N/A,FALSE,"Sheet1"}</definedName>
    <definedName name="경조금" localSheetId="4" hidden="1">{#N/A,#N/A,FALSE,"Sheet1"}</definedName>
    <definedName name="경조금" hidden="1">{#N/A,#N/A,FALSE,"Sheet1"}</definedName>
    <definedName name="고" localSheetId="4" hidden="1">{#N/A,#N/A,FALSE,"REPORT"}</definedName>
    <definedName name="고" hidden="1">{#N/A,#N/A,FALSE,"REPORT"}</definedName>
    <definedName name="누적" localSheetId="4" hidden="1">{#N/A,#N/A,FALSE,"Sheet1"}</definedName>
    <definedName name="누적" hidden="1">{#N/A,#N/A,FALSE,"Sheet1"}</definedName>
    <definedName name="ㄶㅇ노ㅗㄶ호" localSheetId="4" hidden="1">{#N/A,#N/A,FALSE,"REPORT"}</definedName>
    <definedName name="ㄶㅇ노ㅗㄶ호" hidden="1">{#N/A,#N/A,FALSE,"REPORT"}</definedName>
    <definedName name="미애" localSheetId="4" hidden="1">{#N/A,#N/A,FALSE,"REPORT"}</definedName>
    <definedName name="미애" hidden="1">{#N/A,#N/A,FALSE,"REPORT"}</definedName>
    <definedName name="바" localSheetId="4" hidden="1">{#N/A,#N/A,FALSE,"Sheet1"}</definedName>
    <definedName name="바" hidden="1">{#N/A,#N/A,FALSE,"Sheet1"}</definedName>
    <definedName name="변동" localSheetId="4" hidden="1">{#N/A,#N/A,FALSE,"Sheet1"}</definedName>
    <definedName name="변동" hidden="1">{#N/A,#N/A,FALSE,"Sheet1"}</definedName>
    <definedName name="변동비" localSheetId="4" hidden="1">{#N/A,#N/A,FALSE,"Sheet1"}</definedName>
    <definedName name="변동비" hidden="1">{#N/A,#N/A,FALSE,"Sheet1"}</definedName>
    <definedName name="보험료" localSheetId="4" hidden="1">{#N/A,#N/A,FALSE,"Sheet1"}</definedName>
    <definedName name="보험료" hidden="1">{#N/A,#N/A,FALSE,"Sheet1"}</definedName>
    <definedName name="비클" localSheetId="4" hidden="1">{#N/A,#N/A,FALSE,"Sheet1"}</definedName>
    <definedName name="비클" hidden="1">{#N/A,#N/A,FALSE,"Sheet1"}</definedName>
    <definedName name="사" localSheetId="4" hidden="1">{#N/A,#N/A,FALSE,"Sheet1"}</definedName>
    <definedName name="사" hidden="1">{#N/A,#N/A,FALSE,"Sheet1"}</definedName>
    <definedName name="소모" localSheetId="4" hidden="1">{#N/A,#N/A,FALSE,"Sheet1"}</definedName>
    <definedName name="소모" hidden="1">{#N/A,#N/A,FALSE,"Sheet1"}</definedName>
    <definedName name="소모품비" localSheetId="4" hidden="1">{#N/A,#N/A,FALSE,"Sheet1"}</definedName>
    <definedName name="소모품비" hidden="1">{#N/A,#N/A,FALSE,"Sheet1"}</definedName>
    <definedName name="소모품비상세" localSheetId="4" hidden="1">{#N/A,#N/A,FALSE,"Sheet1"}</definedName>
    <definedName name="소모품비상세" hidden="1">{#N/A,#N/A,FALSE,"Sheet1"}</definedName>
    <definedName name="소모품비상세표" localSheetId="4" hidden="1">{#N/A,#N/A,FALSE,"Sheet1"}</definedName>
    <definedName name="소모품비상세표" hidden="1">{#N/A,#N/A,FALSE,"Sheet1"}</definedName>
    <definedName name="수선" localSheetId="4" hidden="1">{#N/A,#N/A,FALSE,"Sheet1"}</definedName>
    <definedName name="수선" hidden="1">{#N/A,#N/A,FALSE,"Sheet1"}</definedName>
    <definedName name="수수료" localSheetId="4" hidden="1">{#N/A,#N/A,FALSE,"Sheet1"}</definedName>
    <definedName name="수수료" hidden="1">{#N/A,#N/A,FALSE,"Sheet1"}</definedName>
    <definedName name="시설투자" localSheetId="4" hidden="1">{#N/A,#N/A,FALSE,"Sheet1"}</definedName>
    <definedName name="시설투자" hidden="1">{#N/A,#N/A,FALSE,"Sheet1"}</definedName>
    <definedName name="ㅇㅇ" localSheetId="4" hidden="1">{#N/A,#N/A,FALSE,"Sheet1"}</definedName>
    <definedName name="ㅇㅇ" hidden="1">{#N/A,#N/A,FALSE,"Sheet1"}</definedName>
    <definedName name="ㅇㅇㅇ" localSheetId="4" hidden="1">{#N/A,#N/A,FALSE,"Sheet1"}</definedName>
    <definedName name="ㅇㅇㅇ" hidden="1">{#N/A,#N/A,FALSE,"Sheet1"}</definedName>
    <definedName name="아가" localSheetId="4" hidden="1">{#N/A,#N/A,FALSE,"Sheet1"}</definedName>
    <definedName name="아가" hidden="1">{#N/A,#N/A,FALSE,"Sheet1"}</definedName>
    <definedName name="예산" localSheetId="4" hidden="1">{#N/A,#N/A,FALSE,"Sheet1"}</definedName>
    <definedName name="예산" hidden="1">{#N/A,#N/A,FALSE,"Sheet1"}</definedName>
    <definedName name="예산1" localSheetId="4" hidden="1">{#N/A,#N/A,FALSE,"Sheet1"}</definedName>
    <definedName name="예산1" hidden="1">{#N/A,#N/A,FALSE,"Sheet1"}</definedName>
    <definedName name="예산3" localSheetId="4" hidden="1">{#N/A,#N/A,FALSE,"Sheet1"}</definedName>
    <definedName name="예산3" hidden="1">{#N/A,#N/A,FALSE,"Sheet1"}</definedName>
    <definedName name="예산소모품" localSheetId="4" hidden="1">{#N/A,#N/A,FALSE,"Sheet1"}</definedName>
    <definedName name="예산소모품" hidden="1">{#N/A,#N/A,FALSE,"Sheet1"}</definedName>
    <definedName name="오" localSheetId="4" hidden="1">{#N/A,#N/A,FALSE,"Sheet1"}</definedName>
    <definedName name="오" hidden="1">{#N/A,#N/A,FALSE,"Sheet1"}</definedName>
    <definedName name="원단위1" localSheetId="4" hidden="1">{#N/A,#N/A,FALSE,"Sheet1"}</definedName>
    <definedName name="원단위1" hidden="1">{#N/A,#N/A,FALSE,"Sheet1"}</definedName>
    <definedName name="이" localSheetId="4" hidden="1">{#N/A,#N/A,FALSE,"Sheet1"}</definedName>
    <definedName name="이" hidden="1">{#N/A,#N/A,FALSE,"Sheet1"}</definedName>
    <definedName name="인" localSheetId="4" hidden="1">{#N/A,#N/A,FALSE,"Sheet1"}</definedName>
    <definedName name="인" hidden="1">{#N/A,#N/A,FALSE,"Sheet1"}</definedName>
    <definedName name="인사" localSheetId="4" hidden="1">{#N/A,#N/A,FALSE,"Sheet1"}</definedName>
    <definedName name="인사" hidden="1">{#N/A,#N/A,FALSE,"Sheet1"}</definedName>
    <definedName name="인사사무" localSheetId="4" hidden="1">{#N/A,#N/A,FALSE,"Sheet1"}</definedName>
    <definedName name="인사사무" hidden="1">{#N/A,#N/A,FALSE,"Sheet1"}</definedName>
    <definedName name="일반관리비" localSheetId="4" hidden="1">{#N/A,#N/A,FALSE,"Sheet1"}</definedName>
    <definedName name="일반관리비" hidden="1">{#N/A,#N/A,FALSE,"Sheet1"}</definedName>
    <definedName name="조" localSheetId="4" hidden="1">{#N/A,#N/A,FALSE,"Sheet1"}</definedName>
    <definedName name="조" hidden="1">{#N/A,#N/A,FALSE,"Sheet1"}</definedName>
    <definedName name="조직" localSheetId="4" hidden="1">{#N/A,#N/A,FALSE,"Sheet1"}</definedName>
    <definedName name="조직" hidden="1">{#N/A,#N/A,FALSE,"Sheet1"}</definedName>
    <definedName name="직급별3" localSheetId="4" hidden="1">{#N/A,#N/A,FALSE,"Sheet1"}</definedName>
    <definedName name="직급별3" hidden="1">{#N/A,#N/A,FALSE,"Sheet1"}</definedName>
    <definedName name="참조" localSheetId="4" hidden="1">{#N/A,#N/A,FALSE,"Sheet1"}</definedName>
    <definedName name="참조" hidden="1">{#N/A,#N/A,FALSE,"Sheet1"}</definedName>
    <definedName name="합계1" localSheetId="4" hidden="1">{#N/A,#N/A,FALSE,"Sheet1"}</definedName>
    <definedName name="합계1" hidden="1">{#N/A,#N/A,FALSE,"Sheet1"}</definedName>
    <definedName name="호호" localSheetId="4" hidden="1">{#N/A,#N/A,FALSE,"Sheet1"}</definedName>
    <definedName name="호호" hidden="1">{#N/A,#N/A,FALSE,"Sheet1"}</definedName>
    <definedName name="환경예산" localSheetId="4" hidden="1">{#N/A,#N/A,FALSE,"Sheet1"}</definedName>
    <definedName name="환경예산" hidden="1">{#N/A,#N/A,FALSE,"Sheet1"}</definedName>
    <definedName name="ㅣ.ㅣ" localSheetId="4" hidden="1">{#N/A,#N/A,FALSE,"Sheet1"}</definedName>
    <definedName name="ㅣ.ㅣ" hidden="1">{#N/A,#N/A,FALSE,"Sheet1"}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1" i="7" l="1"/>
  <c r="H40" i="7" s="1"/>
  <c r="D12" i="7"/>
  <c r="D13" i="22"/>
  <c r="D14" i="22"/>
  <c r="D15" i="22"/>
  <c r="D16" i="22"/>
  <c r="D12" i="22"/>
  <c r="D13" i="9"/>
  <c r="D15" i="10"/>
  <c r="D11" i="10"/>
  <c r="D12" i="10"/>
  <c r="D13" i="10"/>
  <c r="D14" i="10"/>
  <c r="D10" i="10"/>
  <c r="D51" i="10"/>
  <c r="D54" i="10"/>
  <c r="G82" i="10" s="1"/>
  <c r="G118" i="10" s="1"/>
  <c r="G121" i="10" s="1"/>
  <c r="D52" i="10"/>
  <c r="D48" i="10"/>
  <c r="D39" i="1"/>
  <c r="D53" i="10" s="1"/>
  <c r="G65" i="10" s="1"/>
  <c r="G109" i="10" s="1"/>
  <c r="G110" i="10" s="1"/>
  <c r="G4" i="22"/>
  <c r="H4" i="22"/>
  <c r="I4" i="22"/>
  <c r="J4" i="22"/>
  <c r="K4" i="22"/>
  <c r="L4" i="22"/>
  <c r="G5" i="22"/>
  <c r="H5" i="22"/>
  <c r="I5" i="22"/>
  <c r="J5" i="22"/>
  <c r="K5" i="22"/>
  <c r="L5" i="22"/>
  <c r="G6" i="22"/>
  <c r="H6" i="22"/>
  <c r="I6" i="22"/>
  <c r="J6" i="22"/>
  <c r="K6" i="22"/>
  <c r="L6" i="22"/>
  <c r="G7" i="22"/>
  <c r="H7" i="22"/>
  <c r="I7" i="22"/>
  <c r="J7" i="22"/>
  <c r="K7" i="22"/>
  <c r="L7" i="22"/>
  <c r="H3" i="22"/>
  <c r="I3" i="22"/>
  <c r="I22" i="22" s="1"/>
  <c r="J3" i="22"/>
  <c r="J22" i="22" s="1"/>
  <c r="K3" i="22"/>
  <c r="K22" i="22" s="1"/>
  <c r="K32" i="22" s="1"/>
  <c r="L3" i="22"/>
  <c r="L22" i="22" s="1"/>
  <c r="G3" i="22"/>
  <c r="D59" i="22"/>
  <c r="D52" i="22"/>
  <c r="D45" i="22"/>
  <c r="D37" i="22"/>
  <c r="D29" i="22"/>
  <c r="G22" i="22"/>
  <c r="H22" i="22"/>
  <c r="A2" i="22"/>
  <c r="A1" i="22"/>
  <c r="J40" i="7" l="1"/>
  <c r="K40" i="7"/>
  <c r="I40" i="7"/>
  <c r="L40" i="7"/>
  <c r="H82" i="10"/>
  <c r="G67" i="10"/>
  <c r="H30" i="10" s="1"/>
  <c r="H66" i="10" s="1"/>
  <c r="D61" i="22"/>
  <c r="K44" i="22"/>
  <c r="K75" i="22"/>
  <c r="K58" i="22"/>
  <c r="K50" i="22"/>
  <c r="K35" i="22"/>
  <c r="K27" i="22"/>
  <c r="K42" i="22"/>
  <c r="K41" i="22"/>
  <c r="K26" i="22"/>
  <c r="K57" i="22"/>
  <c r="K55" i="22"/>
  <c r="K49" i="22"/>
  <c r="K36" i="22"/>
  <c r="K51" i="22"/>
  <c r="K28" i="22"/>
  <c r="K43" i="22"/>
  <c r="K56" i="22"/>
  <c r="K33" i="22"/>
  <c r="K48" i="22"/>
  <c r="K34" i="22"/>
  <c r="J55" i="22"/>
  <c r="J51" i="22"/>
  <c r="J43" i="22"/>
  <c r="J40" i="22"/>
  <c r="J36" i="22"/>
  <c r="J32" i="22"/>
  <c r="J28" i="22"/>
  <c r="J75" i="22"/>
  <c r="J58" i="22"/>
  <c r="J50" i="22"/>
  <c r="J35" i="22"/>
  <c r="J27" i="22"/>
  <c r="J57" i="22"/>
  <c r="J49" i="22"/>
  <c r="J34" i="22"/>
  <c r="J56" i="22"/>
  <c r="J48" i="22"/>
  <c r="J44" i="22"/>
  <c r="J33" i="22"/>
  <c r="J26" i="22"/>
  <c r="J41" i="22"/>
  <c r="I55" i="22"/>
  <c r="I51" i="22"/>
  <c r="I43" i="22"/>
  <c r="I40" i="22"/>
  <c r="I36" i="22"/>
  <c r="I32" i="22"/>
  <c r="I28" i="22"/>
  <c r="I75" i="22"/>
  <c r="I42" i="22"/>
  <c r="I41" i="22"/>
  <c r="I26" i="22"/>
  <c r="I44" i="22"/>
  <c r="I57" i="22"/>
  <c r="I34" i="22"/>
  <c r="I35" i="22"/>
  <c r="I49" i="22"/>
  <c r="I33" i="22"/>
  <c r="I58" i="22"/>
  <c r="I56" i="22"/>
  <c r="I50" i="22"/>
  <c r="I48" i="22"/>
  <c r="I27" i="22"/>
  <c r="L75" i="22"/>
  <c r="L58" i="22"/>
  <c r="L50" i="22"/>
  <c r="L35" i="22"/>
  <c r="L27" i="22"/>
  <c r="L42" i="22"/>
  <c r="L57" i="22"/>
  <c r="L49" i="22"/>
  <c r="L34" i="22"/>
  <c r="L56" i="22"/>
  <c r="L48" i="22"/>
  <c r="L44" i="22"/>
  <c r="L33" i="22"/>
  <c r="L55" i="22"/>
  <c r="L51" i="22"/>
  <c r="L43" i="22"/>
  <c r="L40" i="22"/>
  <c r="L36" i="22"/>
  <c r="L32" i="22"/>
  <c r="L28" i="22"/>
  <c r="L26" i="22"/>
  <c r="L41" i="22"/>
  <c r="K40" i="22"/>
  <c r="H56" i="22"/>
  <c r="H48" i="22"/>
  <c r="H44" i="22"/>
  <c r="H33" i="22"/>
  <c r="H55" i="22"/>
  <c r="H51" i="22"/>
  <c r="H43" i="22"/>
  <c r="H40" i="22"/>
  <c r="H36" i="22"/>
  <c r="H32" i="22"/>
  <c r="H28" i="22"/>
  <c r="H75" i="22"/>
  <c r="H58" i="22"/>
  <c r="H50" i="22"/>
  <c r="H35" i="22"/>
  <c r="H27" i="22"/>
  <c r="H57" i="22"/>
  <c r="H49" i="22"/>
  <c r="H34" i="22"/>
  <c r="H42" i="22"/>
  <c r="H26" i="22"/>
  <c r="H41" i="22"/>
  <c r="J42" i="22"/>
  <c r="H118" i="10" l="1"/>
  <c r="I82" i="10"/>
  <c r="G76" i="10"/>
  <c r="H65" i="10"/>
  <c r="K37" i="22"/>
  <c r="H29" i="22"/>
  <c r="J52" i="22"/>
  <c r="I59" i="22"/>
  <c r="L29" i="22"/>
  <c r="L45" i="22"/>
  <c r="H59" i="22"/>
  <c r="K29" i="22"/>
  <c r="K45" i="22"/>
  <c r="L59" i="22"/>
  <c r="I37" i="22"/>
  <c r="J29" i="22"/>
  <c r="J59" i="22"/>
  <c r="H37" i="22"/>
  <c r="H52" i="22"/>
  <c r="I52" i="22"/>
  <c r="I45" i="22"/>
  <c r="J37" i="22"/>
  <c r="K52" i="22"/>
  <c r="E75" i="22"/>
  <c r="H45" i="22"/>
  <c r="L37" i="22"/>
  <c r="L52" i="22"/>
  <c r="I29" i="22"/>
  <c r="J45" i="22"/>
  <c r="K59" i="22"/>
  <c r="I118" i="10" l="1"/>
  <c r="J82" i="10"/>
  <c r="H67" i="10"/>
  <c r="I30" i="10" s="1"/>
  <c r="I66" i="10" s="1"/>
  <c r="H109" i="10"/>
  <c r="H110" i="10" s="1"/>
  <c r="L61" i="22"/>
  <c r="L69" i="22" s="1"/>
  <c r="E37" i="22"/>
  <c r="E52" i="22"/>
  <c r="E59" i="22"/>
  <c r="L77" i="22"/>
  <c r="L65" i="22"/>
  <c r="L68" i="22"/>
  <c r="L66" i="22"/>
  <c r="J61" i="22"/>
  <c r="E29" i="22"/>
  <c r="K61" i="22"/>
  <c r="H61" i="22"/>
  <c r="E45" i="22"/>
  <c r="I61" i="22"/>
  <c r="J118" i="10" l="1"/>
  <c r="K82" i="10"/>
  <c r="I65" i="10"/>
  <c r="I109" i="10" s="1"/>
  <c r="I110" i="10" s="1"/>
  <c r="L67" i="22"/>
  <c r="L70" i="22" s="1"/>
  <c r="K77" i="22"/>
  <c r="K68" i="22"/>
  <c r="K66" i="22"/>
  <c r="K69" i="22"/>
  <c r="K67" i="22"/>
  <c r="K65" i="22"/>
  <c r="J68" i="22"/>
  <c r="J66" i="22"/>
  <c r="J77" i="22"/>
  <c r="J69" i="22"/>
  <c r="J67" i="22"/>
  <c r="J65" i="22"/>
  <c r="I68" i="22"/>
  <c r="I66" i="22"/>
  <c r="I77" i="22"/>
  <c r="I69" i="22"/>
  <c r="I67" i="22"/>
  <c r="I65" i="22"/>
  <c r="H68" i="22"/>
  <c r="H66" i="22"/>
  <c r="H77" i="22"/>
  <c r="H69" i="22"/>
  <c r="H67" i="22"/>
  <c r="H65" i="22"/>
  <c r="E61" i="22"/>
  <c r="I67" i="10" l="1"/>
  <c r="J30" i="10" s="1"/>
  <c r="J66" i="10" s="1"/>
  <c r="K118" i="10"/>
  <c r="L82" i="10"/>
  <c r="L118" i="10" s="1"/>
  <c r="J65" i="10"/>
  <c r="E68" i="22"/>
  <c r="J70" i="22"/>
  <c r="K70" i="22"/>
  <c r="L78" i="22"/>
  <c r="L74" i="22"/>
  <c r="L76" i="22"/>
  <c r="I70" i="22"/>
  <c r="E65" i="22"/>
  <c r="H70" i="22"/>
  <c r="E67" i="22"/>
  <c r="E69" i="22"/>
  <c r="E66" i="22"/>
  <c r="E77" i="22"/>
  <c r="J67" i="10" l="1"/>
  <c r="K30" i="10" s="1"/>
  <c r="K66" i="10" s="1"/>
  <c r="J109" i="10"/>
  <c r="J110" i="10" s="1"/>
  <c r="K65" i="10"/>
  <c r="K109" i="10" s="1"/>
  <c r="K110" i="10" s="1"/>
  <c r="K76" i="22"/>
  <c r="K78" i="22"/>
  <c r="K74" i="22"/>
  <c r="J76" i="22"/>
  <c r="J74" i="22"/>
  <c r="J78" i="22"/>
  <c r="I74" i="22"/>
  <c r="I76" i="22"/>
  <c r="I78" i="22"/>
  <c r="L79" i="22"/>
  <c r="E70" i="22"/>
  <c r="H74" i="22"/>
  <c r="H76" i="22"/>
  <c r="H78" i="22"/>
  <c r="K67" i="10" l="1"/>
  <c r="L30" i="10" s="1"/>
  <c r="L66" i="10" s="1"/>
  <c r="E74" i="22"/>
  <c r="H79" i="22"/>
  <c r="I79" i="22"/>
  <c r="K79" i="22"/>
  <c r="J79" i="22"/>
  <c r="E78" i="22"/>
  <c r="E76" i="22"/>
  <c r="L81" i="22"/>
  <c r="L28" i="10" s="1"/>
  <c r="L74" i="10" l="1"/>
  <c r="L65" i="10"/>
  <c r="K81" i="22"/>
  <c r="K28" i="10" s="1"/>
  <c r="I81" i="22"/>
  <c r="I28" i="10" s="1"/>
  <c r="J81" i="22"/>
  <c r="J28" i="10" s="1"/>
  <c r="E79" i="22"/>
  <c r="H81" i="22"/>
  <c r="H28" i="10" s="1"/>
  <c r="I74" i="10" l="1"/>
  <c r="K74" i="10"/>
  <c r="L100" i="10" s="1"/>
  <c r="L67" i="10"/>
  <c r="L109" i="10"/>
  <c r="L110" i="10" s="1"/>
  <c r="J74" i="10"/>
  <c r="J100" i="10" s="1"/>
  <c r="H74" i="10"/>
  <c r="I100" i="10" s="1"/>
  <c r="E81" i="22"/>
  <c r="H100" i="10" l="1"/>
  <c r="K100" i="10"/>
  <c r="I18" i="7" l="1"/>
  <c r="I19" i="7"/>
  <c r="I20" i="7"/>
  <c r="I21" i="7"/>
  <c r="I17" i="7"/>
  <c r="A1" i="10"/>
  <c r="A2" i="10"/>
  <c r="G3" i="10"/>
  <c r="H3" i="10"/>
  <c r="I3" i="10"/>
  <c r="J3" i="10"/>
  <c r="K3" i="10"/>
  <c r="L3" i="10"/>
  <c r="G4" i="10"/>
  <c r="H4" i="10"/>
  <c r="I4" i="10"/>
  <c r="J4" i="10"/>
  <c r="K4" i="10"/>
  <c r="L4" i="10"/>
  <c r="D49" i="10"/>
  <c r="G59" i="10" s="1"/>
  <c r="D50" i="10"/>
  <c r="E100" i="10"/>
  <c r="E108" i="10"/>
  <c r="E109" i="10"/>
  <c r="E110" i="10"/>
  <c r="E118" i="10"/>
  <c r="E119" i="10"/>
  <c r="A1" i="9"/>
  <c r="A2" i="9"/>
  <c r="G3" i="9"/>
  <c r="H3" i="9"/>
  <c r="I3" i="9"/>
  <c r="J3" i="9"/>
  <c r="K3" i="9"/>
  <c r="L3" i="9"/>
  <c r="G4" i="9"/>
  <c r="H4" i="9"/>
  <c r="I4" i="9"/>
  <c r="J4" i="9"/>
  <c r="K4" i="9"/>
  <c r="L4" i="9"/>
  <c r="D11" i="9"/>
  <c r="D12" i="9"/>
  <c r="D26" i="9" s="1"/>
  <c r="D14" i="9"/>
  <c r="D15" i="9"/>
  <c r="D16" i="9"/>
  <c r="A1" i="7"/>
  <c r="A2" i="7"/>
  <c r="G3" i="7"/>
  <c r="H3" i="7"/>
  <c r="I3" i="7"/>
  <c r="J3" i="7"/>
  <c r="K3" i="7"/>
  <c r="L3" i="7"/>
  <c r="G4" i="7"/>
  <c r="H4" i="7"/>
  <c r="I4" i="7"/>
  <c r="J4" i="7"/>
  <c r="K4" i="7"/>
  <c r="L4" i="7"/>
  <c r="D10" i="7"/>
  <c r="I28" i="7" s="1"/>
  <c r="A1" i="1"/>
  <c r="A2" i="1"/>
  <c r="G3" i="1"/>
  <c r="H3" i="1"/>
  <c r="I3" i="1"/>
  <c r="J3" i="1"/>
  <c r="K3" i="1"/>
  <c r="L3" i="1"/>
  <c r="G4" i="1"/>
  <c r="H4" i="1"/>
  <c r="I4" i="1"/>
  <c r="J4" i="1"/>
  <c r="K4" i="1"/>
  <c r="L4" i="1"/>
  <c r="G5" i="1"/>
  <c r="A1" i="5"/>
  <c r="A2" i="5"/>
  <c r="G5" i="5"/>
  <c r="G5" i="7" s="1"/>
  <c r="G6" i="5"/>
  <c r="G6" i="7" s="1"/>
  <c r="H6" i="5"/>
  <c r="I5" i="5"/>
  <c r="I7" i="5" s="1"/>
  <c r="I6" i="5"/>
  <c r="J5" i="5" s="1"/>
  <c r="G7" i="5"/>
  <c r="A1" i="21"/>
  <c r="A2" i="21"/>
  <c r="G3" i="21"/>
  <c r="H3" i="21"/>
  <c r="I3" i="21"/>
  <c r="J3" i="21"/>
  <c r="K3" i="21"/>
  <c r="L3" i="21"/>
  <c r="G4" i="21"/>
  <c r="H4" i="21"/>
  <c r="I4" i="21"/>
  <c r="J4" i="21"/>
  <c r="K4" i="21"/>
  <c r="L4" i="21"/>
  <c r="G5" i="21"/>
  <c r="I5" i="21"/>
  <c r="G6" i="21"/>
  <c r="D20" i="9" l="1"/>
  <c r="I27" i="9"/>
  <c r="I79" i="9"/>
  <c r="I32" i="9"/>
  <c r="I40" i="9"/>
  <c r="J26" i="9"/>
  <c r="G113" i="10"/>
  <c r="G101" i="10"/>
  <c r="I27" i="7"/>
  <c r="H39" i="7" s="1" a="1"/>
  <c r="I31" i="7"/>
  <c r="I30" i="7"/>
  <c r="I29" i="7"/>
  <c r="D17" i="9"/>
  <c r="D19" i="9" s="1"/>
  <c r="I28" i="9" s="1"/>
  <c r="D18" i="9"/>
  <c r="I7" i="7"/>
  <c r="I7" i="10"/>
  <c r="I7" i="9"/>
  <c r="I7" i="21"/>
  <c r="I7" i="1"/>
  <c r="J5" i="10"/>
  <c r="J5" i="9"/>
  <c r="J7" i="5"/>
  <c r="J5" i="1"/>
  <c r="J5" i="21"/>
  <c r="J5" i="7"/>
  <c r="G7" i="10"/>
  <c r="G7" i="9"/>
  <c r="G7" i="21"/>
  <c r="E26" i="9"/>
  <c r="L26" i="9" s="1"/>
  <c r="C27" i="9"/>
  <c r="D27" i="9"/>
  <c r="G7" i="1"/>
  <c r="J6" i="5"/>
  <c r="I6" i="7"/>
  <c r="I6" i="21"/>
  <c r="I6" i="10"/>
  <c r="I6" i="9"/>
  <c r="I6" i="1"/>
  <c r="I5" i="10"/>
  <c r="I5" i="1"/>
  <c r="I5" i="7"/>
  <c r="I5" i="9"/>
  <c r="H6" i="7"/>
  <c r="H6" i="21"/>
  <c r="H6" i="1"/>
  <c r="H6" i="10"/>
  <c r="H6" i="9"/>
  <c r="G7" i="7"/>
  <c r="H5" i="5"/>
  <c r="G5" i="9"/>
  <c r="G5" i="10"/>
  <c r="G6" i="1"/>
  <c r="G6" i="9"/>
  <c r="G6" i="10"/>
  <c r="I86" i="9" l="1"/>
  <c r="I49" i="9"/>
  <c r="I85" i="9"/>
  <c r="I41" i="9"/>
  <c r="I76" i="9"/>
  <c r="I33" i="9"/>
  <c r="H39" i="7"/>
  <c r="I41" i="7"/>
  <c r="J41" i="7"/>
  <c r="K41" i="7"/>
  <c r="L41" i="7"/>
  <c r="I31" i="9"/>
  <c r="I34" i="9"/>
  <c r="I30" i="9"/>
  <c r="I84" i="9"/>
  <c r="I83" i="9"/>
  <c r="I75" i="9"/>
  <c r="I82" i="9"/>
  <c r="I78" i="9"/>
  <c r="I77" i="9"/>
  <c r="I68" i="9"/>
  <c r="I67" i="9"/>
  <c r="H27" i="9"/>
  <c r="I80" i="9"/>
  <c r="I71" i="9"/>
  <c r="I74" i="9"/>
  <c r="I70" i="9"/>
  <c r="I69" i="9"/>
  <c r="I60" i="9"/>
  <c r="I59" i="9"/>
  <c r="G27" i="9"/>
  <c r="J27" i="9" s="1"/>
  <c r="H28" i="9" s="1"/>
  <c r="G28" i="9" s="1"/>
  <c r="J28" i="9" s="1"/>
  <c r="L27" i="9"/>
  <c r="I81" i="9"/>
  <c r="I72" i="9"/>
  <c r="I63" i="9"/>
  <c r="I66" i="9"/>
  <c r="I62" i="9"/>
  <c r="I61" i="9"/>
  <c r="I52" i="9"/>
  <c r="I51" i="9"/>
  <c r="E113" i="10"/>
  <c r="I73" i="9"/>
  <c r="I64" i="9"/>
  <c r="I55" i="9"/>
  <c r="I58" i="9"/>
  <c r="I54" i="9"/>
  <c r="I53" i="9"/>
  <c r="I44" i="9"/>
  <c r="I43" i="9"/>
  <c r="I65" i="9"/>
  <c r="I56" i="9"/>
  <c r="I47" i="9"/>
  <c r="I50" i="9"/>
  <c r="I46" i="9"/>
  <c r="I45" i="9"/>
  <c r="I36" i="9"/>
  <c r="I35" i="9"/>
  <c r="I57" i="9"/>
  <c r="I48" i="9"/>
  <c r="I39" i="9"/>
  <c r="I42" i="9"/>
  <c r="I38" i="9"/>
  <c r="I37" i="9"/>
  <c r="I29" i="9"/>
  <c r="G103" i="10"/>
  <c r="H19" i="10" a="1"/>
  <c r="J7" i="1"/>
  <c r="J7" i="7"/>
  <c r="J7" i="10"/>
  <c r="J7" i="9"/>
  <c r="J7" i="21"/>
  <c r="H5" i="1"/>
  <c r="H5" i="7"/>
  <c r="H5" i="10"/>
  <c r="H5" i="9"/>
  <c r="H5" i="21"/>
  <c r="H7" i="5"/>
  <c r="K5" i="5"/>
  <c r="J6" i="21"/>
  <c r="J6" i="7"/>
  <c r="K6" i="5"/>
  <c r="J6" i="10"/>
  <c r="J6" i="9"/>
  <c r="J6" i="1"/>
  <c r="C28" i="9"/>
  <c r="D28" i="9"/>
  <c r="E27" i="9"/>
  <c r="H29" i="9" l="1"/>
  <c r="L28" i="9"/>
  <c r="G29" i="9"/>
  <c r="J29" i="9" s="1"/>
  <c r="H30" i="9" s="1"/>
  <c r="G30" i="9" s="1"/>
  <c r="J30" i="9" s="1"/>
  <c r="E39" i="7"/>
  <c r="H41" i="7"/>
  <c r="E41" i="7" s="1"/>
  <c r="G105" i="10"/>
  <c r="L61" i="10"/>
  <c r="I59" i="10"/>
  <c r="J59" i="10"/>
  <c r="J33" i="10"/>
  <c r="I61" i="10"/>
  <c r="K59" i="10"/>
  <c r="L33" i="10"/>
  <c r="J61" i="10"/>
  <c r="L59" i="10"/>
  <c r="K61" i="10"/>
  <c r="L97" i="10" s="1"/>
  <c r="I33" i="10"/>
  <c r="K33" i="10"/>
  <c r="H19" i="10"/>
  <c r="J26" i="10"/>
  <c r="K26" i="10"/>
  <c r="L26" i="10"/>
  <c r="I26" i="10"/>
  <c r="K6" i="10"/>
  <c r="K6" i="7"/>
  <c r="L5" i="5"/>
  <c r="K6" i="21"/>
  <c r="K6" i="9"/>
  <c r="L6" i="5"/>
  <c r="K6" i="1"/>
  <c r="D11" i="5"/>
  <c r="E28" i="9"/>
  <c r="C29" i="9"/>
  <c r="D29" i="9"/>
  <c r="K5" i="10"/>
  <c r="K5" i="9"/>
  <c r="K5" i="21"/>
  <c r="K7" i="5"/>
  <c r="K5" i="1"/>
  <c r="K5" i="7"/>
  <c r="H7" i="7"/>
  <c r="H7" i="10"/>
  <c r="H7" i="9"/>
  <c r="H7" i="21"/>
  <c r="H7" i="1"/>
  <c r="J97" i="10" l="1"/>
  <c r="H31" i="9"/>
  <c r="G31" i="9" s="1"/>
  <c r="J31" i="9"/>
  <c r="L29" i="9"/>
  <c r="K97" i="10"/>
  <c r="H61" i="10"/>
  <c r="I97" i="10" s="1"/>
  <c r="H33" i="10"/>
  <c r="H59" i="10"/>
  <c r="L24" i="10"/>
  <c r="L23" i="10" s="1"/>
  <c r="L62" i="10" s="1"/>
  <c r="L31" i="10"/>
  <c r="L29" i="10" s="1"/>
  <c r="L101" i="10" s="1"/>
  <c r="J24" i="10"/>
  <c r="J23" i="10" s="1"/>
  <c r="J31" i="10"/>
  <c r="J29" i="10" s="1"/>
  <c r="J101" i="10" s="1"/>
  <c r="K24" i="10"/>
  <c r="K23" i="10" s="1"/>
  <c r="K31" i="10"/>
  <c r="K29" i="10" s="1"/>
  <c r="K101" i="10" s="1"/>
  <c r="I24" i="10"/>
  <c r="I23" i="10" s="1"/>
  <c r="I31" i="10"/>
  <c r="I29" i="10" s="1"/>
  <c r="H26" i="10"/>
  <c r="E19" i="10"/>
  <c r="K7" i="1"/>
  <c r="K7" i="7"/>
  <c r="K7" i="10"/>
  <c r="K7" i="9"/>
  <c r="K7" i="21"/>
  <c r="L6" i="10"/>
  <c r="L6" i="9"/>
  <c r="L6" i="21"/>
  <c r="L6" i="1"/>
  <c r="L6" i="7"/>
  <c r="D30" i="9"/>
  <c r="E29" i="9"/>
  <c r="C30" i="9"/>
  <c r="L5" i="7"/>
  <c r="L5" i="10"/>
  <c r="L5" i="9"/>
  <c r="L5" i="21"/>
  <c r="L7" i="5"/>
  <c r="L5" i="1"/>
  <c r="H31" i="10" l="1"/>
  <c r="I101" i="10"/>
  <c r="L30" i="9"/>
  <c r="H32" i="9"/>
  <c r="G32" i="9" s="1"/>
  <c r="J32" i="9" s="1"/>
  <c r="H97" i="10"/>
  <c r="E33" i="10"/>
  <c r="J21" i="10"/>
  <c r="J22" i="10" s="1"/>
  <c r="I62" i="10"/>
  <c r="L21" i="10"/>
  <c r="L22" i="10" s="1"/>
  <c r="K62" i="10"/>
  <c r="K21" i="10"/>
  <c r="K22" i="10" s="1"/>
  <c r="J62" i="10"/>
  <c r="H29" i="10"/>
  <c r="H101" i="10" s="1"/>
  <c r="E101" i="10" s="1"/>
  <c r="E31" i="10"/>
  <c r="H24" i="10"/>
  <c r="E26" i="10"/>
  <c r="E30" i="9"/>
  <c r="C31" i="9"/>
  <c r="D31" i="9"/>
  <c r="L7" i="1"/>
  <c r="L7" i="7"/>
  <c r="L7" i="10"/>
  <c r="L7" i="9"/>
  <c r="L7" i="21"/>
  <c r="L31" i="9" l="1"/>
  <c r="H33" i="9"/>
  <c r="G33" i="9" s="1"/>
  <c r="J33" i="9"/>
  <c r="J73" i="10"/>
  <c r="L73" i="10"/>
  <c r="E97" i="10"/>
  <c r="K73" i="10"/>
  <c r="K99" i="10"/>
  <c r="H23" i="10"/>
  <c r="H22" i="10"/>
  <c r="E24" i="10"/>
  <c r="D32" i="9"/>
  <c r="E31" i="9"/>
  <c r="C32" i="9"/>
  <c r="H34" i="9" l="1"/>
  <c r="G34" i="9" s="1"/>
  <c r="J34" i="9" s="1"/>
  <c r="H73" i="10"/>
  <c r="H99" i="10"/>
  <c r="L99" i="10"/>
  <c r="I21" i="10"/>
  <c r="I22" i="10" s="1"/>
  <c r="H62" i="10"/>
  <c r="E32" i="9"/>
  <c r="C33" i="9"/>
  <c r="D33" i="9"/>
  <c r="H35" i="9" l="1"/>
  <c r="G35" i="9" s="1"/>
  <c r="J35" i="9"/>
  <c r="I73" i="10"/>
  <c r="I99" i="10"/>
  <c r="D34" i="9"/>
  <c r="E33" i="9"/>
  <c r="C34" i="9"/>
  <c r="H36" i="9" l="1"/>
  <c r="G36" i="9" s="1"/>
  <c r="J36" i="9"/>
  <c r="J99" i="10"/>
  <c r="E34" i="9"/>
  <c r="C35" i="9"/>
  <c r="D35" i="9"/>
  <c r="H37" i="9" l="1"/>
  <c r="G37" i="9" s="1"/>
  <c r="J37" i="9" s="1"/>
  <c r="E99" i="10"/>
  <c r="D36" i="9"/>
  <c r="E35" i="9"/>
  <c r="C36" i="9"/>
  <c r="H38" i="9" l="1"/>
  <c r="G38" i="9" s="1"/>
  <c r="J38" i="9"/>
  <c r="E36" i="9"/>
  <c r="C37" i="9"/>
  <c r="D37" i="9"/>
  <c r="H39" i="9" l="1"/>
  <c r="G39" i="9" s="1"/>
  <c r="J39" i="9"/>
  <c r="E37" i="9"/>
  <c r="C38" i="9"/>
  <c r="D38" i="9"/>
  <c r="H40" i="9" l="1"/>
  <c r="G40" i="9" s="1"/>
  <c r="J40" i="9"/>
  <c r="E38" i="9"/>
  <c r="C39" i="9"/>
  <c r="D39" i="9"/>
  <c r="H41" i="9" l="1"/>
  <c r="G41" i="9" s="1"/>
  <c r="J41" i="9"/>
  <c r="E39" i="9"/>
  <c r="C40" i="9"/>
  <c r="D40" i="9"/>
  <c r="H42" i="9" l="1"/>
  <c r="G42" i="9" s="1"/>
  <c r="J42" i="9"/>
  <c r="H43" i="9" s="1"/>
  <c r="G43" i="9" s="1"/>
  <c r="J43" i="9" s="1"/>
  <c r="E40" i="9"/>
  <c r="D41" i="9"/>
  <c r="C41" i="9"/>
  <c r="H44" i="9" l="1"/>
  <c r="G44" i="9" s="1"/>
  <c r="J44" i="9"/>
  <c r="E41" i="9"/>
  <c r="C42" i="9"/>
  <c r="D42" i="9"/>
  <c r="H45" i="9" l="1"/>
  <c r="G45" i="9" s="1"/>
  <c r="J45" i="9" s="1"/>
  <c r="E42" i="9"/>
  <c r="C43" i="9"/>
  <c r="D43" i="9"/>
  <c r="H46" i="9" l="1"/>
  <c r="G46" i="9" s="1"/>
  <c r="J46" i="9"/>
  <c r="C44" i="9"/>
  <c r="D44" i="9"/>
  <c r="E43" i="9"/>
  <c r="H47" i="9" l="1"/>
  <c r="G47" i="9" s="1"/>
  <c r="J47" i="9" s="1"/>
  <c r="E44" i="9"/>
  <c r="C45" i="9"/>
  <c r="D45" i="9"/>
  <c r="H48" i="9" l="1"/>
  <c r="G48" i="9" s="1"/>
  <c r="J48" i="9"/>
  <c r="E45" i="9"/>
  <c r="C46" i="9"/>
  <c r="D46" i="9"/>
  <c r="H49" i="9" l="1"/>
  <c r="G49" i="9" s="1"/>
  <c r="J49" i="9"/>
  <c r="E46" i="9"/>
  <c r="C47" i="9"/>
  <c r="D47" i="9"/>
  <c r="H50" i="9" l="1"/>
  <c r="G50" i="9" s="1"/>
  <c r="J50" i="9"/>
  <c r="E47" i="9"/>
  <c r="C48" i="9"/>
  <c r="D48" i="9"/>
  <c r="H51" i="9" l="1"/>
  <c r="G51" i="9" s="1"/>
  <c r="J51" i="9"/>
  <c r="E48" i="9"/>
  <c r="D49" i="9"/>
  <c r="C49" i="9"/>
  <c r="H52" i="9" l="1"/>
  <c r="G52" i="9" s="1"/>
  <c r="J52" i="9"/>
  <c r="E49" i="9"/>
  <c r="C50" i="9"/>
  <c r="D50" i="9"/>
  <c r="H53" i="9" l="1"/>
  <c r="G53" i="9" s="1"/>
  <c r="J53" i="9"/>
  <c r="E50" i="9"/>
  <c r="C51" i="9"/>
  <c r="D51" i="9"/>
  <c r="H54" i="9" l="1"/>
  <c r="G54" i="9" s="1"/>
  <c r="J54" i="9"/>
  <c r="C52" i="9"/>
  <c r="D52" i="9"/>
  <c r="E51" i="9"/>
  <c r="H55" i="9" l="1"/>
  <c r="G55" i="9" s="1"/>
  <c r="J55" i="9"/>
  <c r="E52" i="9"/>
  <c r="C53" i="9"/>
  <c r="D53" i="9"/>
  <c r="H56" i="9" l="1"/>
  <c r="G56" i="9" s="1"/>
  <c r="J56" i="9"/>
  <c r="C54" i="9"/>
  <c r="E53" i="9"/>
  <c r="D54" i="9"/>
  <c r="H57" i="9" l="1"/>
  <c r="G57" i="9" s="1"/>
  <c r="J57" i="9"/>
  <c r="E54" i="9"/>
  <c r="C55" i="9"/>
  <c r="D55" i="9"/>
  <c r="H58" i="9" l="1"/>
  <c r="G58" i="9" s="1"/>
  <c r="J58" i="9"/>
  <c r="E55" i="9"/>
  <c r="C56" i="9"/>
  <c r="D56" i="9"/>
  <c r="H59" i="9" l="1"/>
  <c r="G59" i="9" s="1"/>
  <c r="J59" i="9"/>
  <c r="D57" i="9"/>
  <c r="E56" i="9"/>
  <c r="C57" i="9"/>
  <c r="H60" i="9" l="1"/>
  <c r="G60" i="9" s="1"/>
  <c r="J60" i="9"/>
  <c r="E57" i="9"/>
  <c r="C58" i="9"/>
  <c r="D58" i="9"/>
  <c r="H61" i="9" l="1"/>
  <c r="G61" i="9" s="1"/>
  <c r="J61" i="9"/>
  <c r="D59" i="9"/>
  <c r="E58" i="9"/>
  <c r="C59" i="9"/>
  <c r="H62" i="9" l="1"/>
  <c r="G62" i="9" s="1"/>
  <c r="J62" i="9"/>
  <c r="C60" i="9"/>
  <c r="D60" i="9"/>
  <c r="E59" i="9"/>
  <c r="H63" i="9" l="1"/>
  <c r="G63" i="9" s="1"/>
  <c r="J63" i="9"/>
  <c r="E60" i="9"/>
  <c r="C61" i="9"/>
  <c r="D61" i="9"/>
  <c r="H64" i="9" l="1"/>
  <c r="G64" i="9" s="1"/>
  <c r="J64" i="9"/>
  <c r="C62" i="9"/>
  <c r="E61" i="9"/>
  <c r="D62" i="9"/>
  <c r="H65" i="9" l="1"/>
  <c r="G65" i="9" s="1"/>
  <c r="J65" i="9"/>
  <c r="E62" i="9"/>
  <c r="C63" i="9"/>
  <c r="D63" i="9"/>
  <c r="H66" i="9" l="1"/>
  <c r="G66" i="9" s="1"/>
  <c r="J66" i="9"/>
  <c r="E63" i="9"/>
  <c r="C64" i="9"/>
  <c r="D64" i="9"/>
  <c r="H67" i="9" l="1"/>
  <c r="G67" i="9" s="1"/>
  <c r="J67" i="9"/>
  <c r="H68" i="9" s="1"/>
  <c r="G68" i="9" s="1"/>
  <c r="J68" i="9" s="1"/>
  <c r="D65" i="9"/>
  <c r="E64" i="9"/>
  <c r="C65" i="9"/>
  <c r="H69" i="9" l="1"/>
  <c r="G69" i="9" s="1"/>
  <c r="J69" i="9"/>
  <c r="E65" i="9"/>
  <c r="C66" i="9"/>
  <c r="D66" i="9"/>
  <c r="H70" i="9" l="1"/>
  <c r="G70" i="9" s="1"/>
  <c r="J70" i="9"/>
  <c r="E66" i="9"/>
  <c r="C67" i="9"/>
  <c r="D67" i="9"/>
  <c r="H71" i="9" l="1"/>
  <c r="G71" i="9" s="1"/>
  <c r="J71" i="9" s="1"/>
  <c r="C68" i="9"/>
  <c r="D68" i="9"/>
  <c r="E67" i="9"/>
  <c r="H72" i="9" l="1"/>
  <c r="G72" i="9" s="1"/>
  <c r="J72" i="9"/>
  <c r="H73" i="9" s="1"/>
  <c r="G73" i="9" s="1"/>
  <c r="J73" i="9" s="1"/>
  <c r="E68" i="9"/>
  <c r="C69" i="9"/>
  <c r="D69" i="9"/>
  <c r="H74" i="9" l="1"/>
  <c r="G74" i="9" s="1"/>
  <c r="J74" i="9"/>
  <c r="C70" i="9"/>
  <c r="E69" i="9"/>
  <c r="D70" i="9"/>
  <c r="H75" i="9" l="1"/>
  <c r="G75" i="9" s="1"/>
  <c r="J75" i="9"/>
  <c r="E70" i="9"/>
  <c r="C71" i="9"/>
  <c r="D71" i="9"/>
  <c r="H76" i="9" l="1"/>
  <c r="G76" i="9" s="1"/>
  <c r="J76" i="9"/>
  <c r="E71" i="9"/>
  <c r="C72" i="9"/>
  <c r="D72" i="9"/>
  <c r="H77" i="9" l="1"/>
  <c r="G77" i="9" s="1"/>
  <c r="J77" i="9"/>
  <c r="D73" i="9"/>
  <c r="E72" i="9"/>
  <c r="C73" i="9"/>
  <c r="H78" i="9" l="1"/>
  <c r="G78" i="9" s="1"/>
  <c r="J78" i="9"/>
  <c r="E73" i="9"/>
  <c r="C74" i="9"/>
  <c r="D74" i="9"/>
  <c r="H79" i="9" l="1"/>
  <c r="G79" i="9" s="1"/>
  <c r="J79" i="9"/>
  <c r="D75" i="9"/>
  <c r="E74" i="9"/>
  <c r="C75" i="9"/>
  <c r="H80" i="9" l="1"/>
  <c r="G80" i="9" s="1"/>
  <c r="J80" i="9"/>
  <c r="C76" i="9"/>
  <c r="D76" i="9"/>
  <c r="E75" i="9"/>
  <c r="H81" i="9" l="1"/>
  <c r="G81" i="9" s="1"/>
  <c r="J81" i="9"/>
  <c r="E76" i="9"/>
  <c r="C77" i="9"/>
  <c r="D77" i="9"/>
  <c r="H82" i="9" l="1"/>
  <c r="G82" i="9" s="1"/>
  <c r="J82" i="9"/>
  <c r="H83" i="9" s="1"/>
  <c r="G83" i="9" s="1"/>
  <c r="J83" i="9" s="1"/>
  <c r="E77" i="9"/>
  <c r="C78" i="9"/>
  <c r="D78" i="9"/>
  <c r="H84" i="9" l="1"/>
  <c r="G84" i="9" s="1"/>
  <c r="J84" i="9"/>
  <c r="E78" i="9"/>
  <c r="C79" i="9"/>
  <c r="D79" i="9"/>
  <c r="H85" i="9" l="1"/>
  <c r="G85" i="9" s="1"/>
  <c r="J85" i="9" s="1"/>
  <c r="E79" i="9"/>
  <c r="C80" i="9"/>
  <c r="D80" i="9"/>
  <c r="H86" i="9" l="1"/>
  <c r="G86" i="9" s="1"/>
  <c r="J86" i="9"/>
  <c r="E80" i="9"/>
  <c r="D81" i="9"/>
  <c r="C81" i="9"/>
  <c r="E81" i="9" l="1"/>
  <c r="C82" i="9"/>
  <c r="D82" i="9"/>
  <c r="E82" i="9" l="1"/>
  <c r="C83" i="9"/>
  <c r="D83" i="9"/>
  <c r="C84" i="9" l="1"/>
  <c r="D84" i="9"/>
  <c r="E83" i="9"/>
  <c r="E84" i="9" l="1"/>
  <c r="C85" i="9"/>
  <c r="D85" i="9"/>
  <c r="C86" i="9" l="1"/>
  <c r="E85" i="9"/>
  <c r="D86" i="9"/>
  <c r="E86" i="9" l="1"/>
  <c r="N26" i="9" l="1"/>
  <c r="M27" i="9"/>
  <c r="M26" i="9"/>
  <c r="N27" i="9"/>
  <c r="M28" i="9"/>
  <c r="O28" i="9" s="1"/>
  <c r="N28" i="9"/>
  <c r="N30" i="9"/>
  <c r="M29" i="9"/>
  <c r="O29" i="9" s="1"/>
  <c r="N29" i="9"/>
  <c r="M31" i="9"/>
  <c r="O31" i="9" s="1"/>
  <c r="N31" i="9"/>
  <c r="M30" i="9"/>
  <c r="O30" i="9" s="1"/>
  <c r="G114" i="10" l="1" a="1"/>
  <c r="O26" i="9"/>
  <c r="P26" i="9"/>
  <c r="O27" i="9"/>
  <c r="G35" i="10" a="1"/>
  <c r="G35" i="10" l="1"/>
  <c r="K36" i="10"/>
  <c r="J36" i="10"/>
  <c r="L36" i="10"/>
  <c r="I36" i="10"/>
  <c r="H36" i="10"/>
  <c r="P27" i="9"/>
  <c r="P28" i="9" s="1"/>
  <c r="P29" i="9" s="1"/>
  <c r="P30" i="9" s="1"/>
  <c r="P31" i="9" s="1"/>
  <c r="G114" i="10"/>
  <c r="I116" i="10"/>
  <c r="H116" i="10"/>
  <c r="L116" i="10"/>
  <c r="K116" i="10"/>
  <c r="J116" i="10"/>
  <c r="E115" i="10"/>
  <c r="G78" i="10" l="1" a="1"/>
  <c r="G78" i="10" s="1"/>
  <c r="G79" i="10" s="1"/>
  <c r="I38" i="10"/>
  <c r="I39" i="10"/>
  <c r="L38" i="10"/>
  <c r="L75" i="10" s="1"/>
  <c r="L76" i="10" s="1"/>
  <c r="L79" i="10" s="1"/>
  <c r="J38" i="10"/>
  <c r="J39" i="10" s="1"/>
  <c r="K38" i="10"/>
  <c r="H38" i="10"/>
  <c r="H39" i="10"/>
  <c r="E114" i="10"/>
  <c r="G116" i="10"/>
  <c r="G36" i="10"/>
  <c r="E35" i="10"/>
  <c r="J83" i="10" l="1"/>
  <c r="J41" i="10"/>
  <c r="K120" i="10" s="1"/>
  <c r="K121" i="10" s="1"/>
  <c r="K123" i="10" s="1"/>
  <c r="J42" i="10"/>
  <c r="J75" i="10"/>
  <c r="J76" i="10" s="1"/>
  <c r="J79" i="10" s="1"/>
  <c r="L39" i="10"/>
  <c r="H83" i="10"/>
  <c r="H41" i="10"/>
  <c r="I120" i="10" s="1"/>
  <c r="I121" i="10" s="1"/>
  <c r="I123" i="10" s="1"/>
  <c r="I83" i="10"/>
  <c r="I41" i="10"/>
  <c r="J120" i="10" s="1"/>
  <c r="J121" i="10" s="1"/>
  <c r="J123" i="10" s="1"/>
  <c r="I42" i="10"/>
  <c r="G38" i="10"/>
  <c r="E38" i="10" s="1"/>
  <c r="E36" i="10"/>
  <c r="H75" i="10"/>
  <c r="H76" i="10" s="1"/>
  <c r="H79" i="10" s="1"/>
  <c r="I75" i="10"/>
  <c r="I76" i="10" s="1"/>
  <c r="I79" i="10" s="1"/>
  <c r="K75" i="10"/>
  <c r="K102" i="10"/>
  <c r="K103" i="10" s="1"/>
  <c r="K105" i="10" s="1"/>
  <c r="K125" i="10" s="1"/>
  <c r="G123" i="10"/>
  <c r="E116" i="10"/>
  <c r="K39" i="10"/>
  <c r="J102" i="10" l="1"/>
  <c r="J103" i="10" s="1"/>
  <c r="J105" i="10" s="1"/>
  <c r="J125" i="10" s="1"/>
  <c r="G39" i="10"/>
  <c r="L83" i="10"/>
  <c r="L41" i="10"/>
  <c r="L42" i="10" s="1"/>
  <c r="G125" i="10"/>
  <c r="G126" i="10" s="1"/>
  <c r="K83" i="10"/>
  <c r="K41" i="10"/>
  <c r="L120" i="10" s="1"/>
  <c r="L121" i="10" s="1"/>
  <c r="L123" i="10" s="1"/>
  <c r="K42" i="10"/>
  <c r="I102" i="10"/>
  <c r="I103" i="10" s="1"/>
  <c r="I105" i="10" s="1"/>
  <c r="I125" i="10" s="1"/>
  <c r="G83" i="10"/>
  <c r="G85" i="10" s="1"/>
  <c r="G87" i="10" s="1"/>
  <c r="G41" i="10"/>
  <c r="G42" i="10" s="1"/>
  <c r="E39" i="10"/>
  <c r="L102" i="10"/>
  <c r="L103" i="10" s="1"/>
  <c r="L105" i="10" s="1"/>
  <c r="L125" i="10" s="1"/>
  <c r="K76" i="10"/>
  <c r="K79" i="10" s="1"/>
  <c r="H102" i="10"/>
  <c r="H42" i="10"/>
  <c r="H84" i="10" l="1"/>
  <c r="E42" i="10"/>
  <c r="G60" i="10"/>
  <c r="G63" i="10" s="1"/>
  <c r="G69" i="10" s="1"/>
  <c r="G88" i="10" s="1"/>
  <c r="E102" i="10"/>
  <c r="H103" i="10"/>
  <c r="H120" i="10"/>
  <c r="E41" i="10"/>
  <c r="H105" i="10" l="1"/>
  <c r="E103" i="10"/>
  <c r="H121" i="10"/>
  <c r="E120" i="10"/>
  <c r="I84" i="10"/>
  <c r="H85" i="10"/>
  <c r="H87" i="10" s="1"/>
  <c r="H123" i="10" l="1"/>
  <c r="E123" i="10" s="1"/>
  <c r="E121" i="10"/>
  <c r="J84" i="10"/>
  <c r="I85" i="10"/>
  <c r="I87" i="10" s="1"/>
  <c r="H125" i="10"/>
  <c r="E105" i="10"/>
  <c r="H126" i="10" l="1"/>
  <c r="E125" i="10"/>
  <c r="K84" i="10"/>
  <c r="J85" i="10"/>
  <c r="J87" i="10" s="1"/>
  <c r="L84" i="10" l="1"/>
  <c r="L85" i="10" s="1"/>
  <c r="L87" i="10" s="1"/>
  <c r="K85" i="10"/>
  <c r="K87" i="10" s="1"/>
  <c r="I126" i="10"/>
  <c r="H60" i="10"/>
  <c r="H63" i="10" s="1"/>
  <c r="H69" i="10" s="1"/>
  <c r="H88" i="10" s="1"/>
  <c r="J126" i="10" l="1"/>
  <c r="I60" i="10"/>
  <c r="I63" i="10" s="1"/>
  <c r="I69" i="10" s="1"/>
  <c r="I88" i="10" s="1"/>
  <c r="K126" i="10" l="1"/>
  <c r="J60" i="10"/>
  <c r="J63" i="10" s="1"/>
  <c r="J69" i="10" s="1"/>
  <c r="J88" i="10" s="1"/>
  <c r="K60" i="10" l="1"/>
  <c r="K63" i="10" s="1"/>
  <c r="K69" i="10" s="1"/>
  <c r="K88" i="10" s="1"/>
  <c r="L126" i="10"/>
  <c r="L60" i="10" s="1"/>
  <c r="L63" i="10" s="1"/>
  <c r="L69" i="10" s="1"/>
  <c r="L88" i="10"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<sst xmlns="http://schemas.openxmlformats.org/spreadsheetml/2006/main" count="398" uniqueCount="257">
  <si>
    <t>Timing</t>
  </si>
  <si>
    <t>Periodo</t>
  </si>
  <si>
    <t>Tipo</t>
  </si>
  <si>
    <t>Actual</t>
  </si>
  <si>
    <t>Proyectado</t>
  </si>
  <si>
    <t>Inicio</t>
  </si>
  <si>
    <t>Fin</t>
  </si>
  <si>
    <t>Año</t>
  </si>
  <si>
    <t>Variable</t>
  </si>
  <si>
    <t>Valor</t>
  </si>
  <si>
    <t>Unidad</t>
  </si>
  <si>
    <t>Descripción</t>
  </si>
  <si>
    <t>%</t>
  </si>
  <si>
    <t>Datos de Gastos</t>
  </si>
  <si>
    <t>Alimentación</t>
  </si>
  <si>
    <t>Valor del gasto como % del total de sueldos del personal</t>
  </si>
  <si>
    <t>Uniformes</t>
  </si>
  <si>
    <t>Transporte</t>
  </si>
  <si>
    <t>Capacitaciones</t>
  </si>
  <si>
    <t>Seguro médico</t>
  </si>
  <si>
    <t>Impuestos</t>
  </si>
  <si>
    <t>Datos de Activos</t>
  </si>
  <si>
    <t>Días de cobro clientes</t>
  </si>
  <si>
    <t>días</t>
  </si>
  <si>
    <t>Tiempo promedio de cobro de la cartera de clientes vigente</t>
  </si>
  <si>
    <t>Días de pago proveedores</t>
  </si>
  <si>
    <t>años</t>
  </si>
  <si>
    <t>Tasa de reparto dividendos</t>
  </si>
  <si>
    <t>Tasa de reparto de las utilidades netas</t>
  </si>
  <si>
    <t>Supuestos</t>
  </si>
  <si>
    <t>No.</t>
  </si>
  <si>
    <t>Total</t>
  </si>
  <si>
    <t>Gastos Financieros</t>
  </si>
  <si>
    <t>Utilidad antes de impuestos</t>
  </si>
  <si>
    <t>Egresos por amortización deudas</t>
  </si>
  <si>
    <t>Fecha de evaluación</t>
  </si>
  <si>
    <t>Inicio del horizonte proyecto</t>
  </si>
  <si>
    <t>Fin del horizonte proyecto</t>
  </si>
  <si>
    <t>Inversión inicial Edificios</t>
  </si>
  <si>
    <t>Inversión inicial Instalaciones</t>
  </si>
  <si>
    <t>Inversión inicial Maquinarias</t>
  </si>
  <si>
    <t>Inversión inicial Camiones</t>
  </si>
  <si>
    <t>Inversión inicial Muebles de oficina</t>
  </si>
  <si>
    <t>Inversión inicial Equipos de Oficina</t>
  </si>
  <si>
    <t>Inversión inicial Equipos de Computación</t>
  </si>
  <si>
    <t>Inversión inicial Vehículos</t>
  </si>
  <si>
    <t>Inversión inicial Terrenos</t>
  </si>
  <si>
    <t>USD k</t>
  </si>
  <si>
    <t>Historial de ingresos del sector</t>
  </si>
  <si>
    <t>Captura de mercado</t>
  </si>
  <si>
    <t>Precio inicial</t>
  </si>
  <si>
    <t>Inflación local</t>
  </si>
  <si>
    <t>Datos de ingresos y costos de venta</t>
  </si>
  <si>
    <t>Valor 000</t>
  </si>
  <si>
    <t>Monto</t>
  </si>
  <si>
    <t>Plazo</t>
  </si>
  <si>
    <t>Tasa</t>
  </si>
  <si>
    <t>Periodo de gracia</t>
  </si>
  <si>
    <t>Plazo amortización</t>
  </si>
  <si>
    <t>No. Pagos capital</t>
  </si>
  <si>
    <t>No. Pagos en el año</t>
  </si>
  <si>
    <t>Fecha inicio</t>
  </si>
  <si>
    <t>Capital</t>
  </si>
  <si>
    <t>Interés</t>
  </si>
  <si>
    <t>Saldo por</t>
  </si>
  <si>
    <t>Amortizar</t>
  </si>
  <si>
    <t>No. Periodos de gracia</t>
  </si>
  <si>
    <t>Tasa de interés por periodo</t>
  </si>
  <si>
    <t>Periodos de tiempo</t>
  </si>
  <si>
    <t>Pagos</t>
  </si>
  <si>
    <t>SPA</t>
  </si>
  <si>
    <t>Resumen de pagos por año</t>
  </si>
  <si>
    <t>ESTADO DE RESULTADOS (USD 000)</t>
  </si>
  <si>
    <t>Utilidad Operativa EBIT</t>
  </si>
  <si>
    <t>Utilidad Neta</t>
  </si>
  <si>
    <t>Dividendos declarados</t>
  </si>
  <si>
    <t>Utilidad Retenida</t>
  </si>
  <si>
    <t>ESTADO DE SITUACION FINANCIERA (USD 000)</t>
  </si>
  <si>
    <t>ACTIVOS</t>
  </si>
  <si>
    <t>Caja</t>
  </si>
  <si>
    <t>Bancos</t>
  </si>
  <si>
    <t>Cuentas por Cobrar comerciales</t>
  </si>
  <si>
    <t>Total Activos Corrientes</t>
  </si>
  <si>
    <t>Total Activos</t>
  </si>
  <si>
    <t>PASIVOS</t>
  </si>
  <si>
    <t>Pasivos Corrientes</t>
  </si>
  <si>
    <t>Cuentas por pagar proveedores</t>
  </si>
  <si>
    <t>Gastos por pagar empleados</t>
  </si>
  <si>
    <t>Impuestos directos por pagar</t>
  </si>
  <si>
    <t>Total Pasivos Corrientes</t>
  </si>
  <si>
    <t>Deuda Largo Plazo</t>
  </si>
  <si>
    <t>Total Pasivos</t>
  </si>
  <si>
    <t>PATRIMONIO</t>
  </si>
  <si>
    <t>Capital Social</t>
  </si>
  <si>
    <t>Resultados del Ejercicio</t>
  </si>
  <si>
    <t>Resultados Acumulados</t>
  </si>
  <si>
    <t>Total Patrimonio</t>
  </si>
  <si>
    <t>Total Pasivos y Patrimonio</t>
  </si>
  <si>
    <t>Check</t>
  </si>
  <si>
    <t>ESTADO DE FLUJOS DE EFECTIVO (USD 000)</t>
  </si>
  <si>
    <t>ACTIVIDADES DE OPERACIÓN</t>
  </si>
  <si>
    <t>Pagos a proveedores</t>
  </si>
  <si>
    <t>Pagos a empleados</t>
  </si>
  <si>
    <t>Pago de gastos operativos</t>
  </si>
  <si>
    <t>Pago de impuestos</t>
  </si>
  <si>
    <t>Total Egresos operativos</t>
  </si>
  <si>
    <t>Flujo de actividades de operación</t>
  </si>
  <si>
    <t>ACTIVIDADES DE INVERSIÓN</t>
  </si>
  <si>
    <t>Ingreso por venta de activos</t>
  </si>
  <si>
    <t>Egreso por compra de activos</t>
  </si>
  <si>
    <t>Flujo de actividades de inversión</t>
  </si>
  <si>
    <t>ACTIVIDADES DE FINANCIACION</t>
  </si>
  <si>
    <t>Deuda</t>
  </si>
  <si>
    <t>Ingresos por nuevas deudas</t>
  </si>
  <si>
    <t>Egresos por gastos financieros</t>
  </si>
  <si>
    <t>Total Flujo de Deuda</t>
  </si>
  <si>
    <t>Ingresos por aportes de capital</t>
  </si>
  <si>
    <t>Egresos por retiros de capital</t>
  </si>
  <si>
    <t>Egresos por pago de dividendos</t>
  </si>
  <si>
    <t>Total Flujo de Patrimonio</t>
  </si>
  <si>
    <t>Flujo neto de efectivo</t>
  </si>
  <si>
    <t>Flujo acumulado de efectivo</t>
  </si>
  <si>
    <t>Utilidad Bruta</t>
  </si>
  <si>
    <t>Depreciación activos</t>
  </si>
  <si>
    <t>Tasa de impuestos</t>
  </si>
  <si>
    <t>Tasa de pago dividendos</t>
  </si>
  <si>
    <t>Efectivo mínimo caja</t>
  </si>
  <si>
    <t>Datos Financieros</t>
  </si>
  <si>
    <t>Monto de Deuda</t>
  </si>
  <si>
    <t>Fecha de inicio</t>
  </si>
  <si>
    <t>Monto de deuda contratada para el proyecto</t>
  </si>
  <si>
    <t>Fecha de contratación de la deuda</t>
  </si>
  <si>
    <t>Plazo total de duración de la deuda, desde la fecha de contratación hasta la fecha del último pago</t>
  </si>
  <si>
    <t>Tasa de interés efectiva anual de la deuda</t>
  </si>
  <si>
    <t>Plazo de tiempo donde no se producen amortizaciones de capital de la deuda</t>
  </si>
  <si>
    <t>No. veces dentro de un año en que se registran pagos de capital y/o intereses</t>
  </si>
  <si>
    <t>Contenido</t>
  </si>
  <si>
    <t>Guía de Colores de celdas</t>
  </si>
  <si>
    <t>Control del horizonte de tiempo del proyecto</t>
  </si>
  <si>
    <t>Azul</t>
  </si>
  <si>
    <t>Negro</t>
  </si>
  <si>
    <t>Rojo</t>
  </si>
  <si>
    <t>Verde</t>
  </si>
  <si>
    <t>Listado de todas las variables del proyecto</t>
  </si>
  <si>
    <t>Guía de Colores de hojas</t>
  </si>
  <si>
    <t>Corresponde a hojas de guía y control del modelo</t>
  </si>
  <si>
    <t>Corresponde a hojas de modelaciones y cálculos</t>
  </si>
  <si>
    <t>Corresponde a hojas de resultados del modelo</t>
  </si>
  <si>
    <t>Corresponde a información proporcionada por el cliente</t>
  </si>
  <si>
    <t>Nomina</t>
  </si>
  <si>
    <t>Corresponde a hojas que contienen información suplementaria</t>
  </si>
  <si>
    <t>Proyecciones</t>
  </si>
  <si>
    <t>Elaboración de proyecciones financieras</t>
  </si>
  <si>
    <t>Ingresos</t>
  </si>
  <si>
    <t>Estimación del costo de nómina de empleados</t>
  </si>
  <si>
    <t>Estimación de los escenarios de precios y cantidades de venta</t>
  </si>
  <si>
    <t>Cálculo de la amortización de las deudas financieras</t>
  </si>
  <si>
    <t>USD</t>
  </si>
  <si>
    <t>Porción de los ingresos producidos por el mercado que serán generados por el proyecto</t>
  </si>
  <si>
    <t>Precio de venta por cada unidad disponible para la venta</t>
  </si>
  <si>
    <t>Inflación anual del país donde se ejecuta el proyecto</t>
  </si>
  <si>
    <t>Costo de adquisición original del activo previo al arranque del proyecto</t>
  </si>
  <si>
    <t>Monto de efectivo mínimo a mantener en caja como % del total de ingresos por ventas</t>
  </si>
  <si>
    <t>Aporte de capital</t>
  </si>
  <si>
    <t>Monto aportado por los accionistas</t>
  </si>
  <si>
    <t>Proyección de Ingresos del Sector</t>
  </si>
  <si>
    <t>Proyección de Ingresos del Proyecto</t>
  </si>
  <si>
    <t>Lila</t>
  </si>
  <si>
    <t>Blanco</t>
  </si>
  <si>
    <t>Celdas que contienen hard-data (variables independientes)</t>
  </si>
  <si>
    <t>Celdas que contienen fórmulas</t>
  </si>
  <si>
    <t>Cambio de formulación en una serie de celdas (fila o columna)</t>
  </si>
  <si>
    <t>Celdas que únicamente referencian valores de otras hojas</t>
  </si>
  <si>
    <t>Celdas que contienen variables de sensibilización</t>
  </si>
  <si>
    <t>Celdas de resultados finales de la modelación</t>
  </si>
  <si>
    <t>Sueldos y beneficios</t>
  </si>
  <si>
    <t>Gastos de Administración y Venta</t>
  </si>
  <si>
    <t>Proyección</t>
  </si>
  <si>
    <t>Total Ingresos</t>
  </si>
  <si>
    <t>Inventario Inicial</t>
  </si>
  <si>
    <t>Compras</t>
  </si>
  <si>
    <t>Inventario Final</t>
  </si>
  <si>
    <t>Total Costo de Ventas</t>
  </si>
  <si>
    <t>Total Gastos Operativos</t>
  </si>
  <si>
    <t>Propiedad, Planta y Equipo, Bruto</t>
  </si>
  <si>
    <t>Depreciación Acumulada</t>
  </si>
  <si>
    <t>Total Activos No Corrientes</t>
  </si>
  <si>
    <t>Ingresos operativos - Cobros a Clientes</t>
  </si>
  <si>
    <t>Margen Bruto</t>
  </si>
  <si>
    <t>Margen Operativo</t>
  </si>
  <si>
    <t>Tasa Depreciación</t>
  </si>
  <si>
    <t>Días de Inventario</t>
  </si>
  <si>
    <t>Tasa de impago gastos operativos</t>
  </si>
  <si>
    <t>Flujo de actividades de financiación</t>
  </si>
  <si>
    <t>Aporte de capital inicial</t>
  </si>
  <si>
    <t>Beneficios gravados para seguridad social</t>
  </si>
  <si>
    <t>Evolución histórica del sueldo básico USD</t>
  </si>
  <si>
    <t>Proyección del sueldo básico USD</t>
  </si>
  <si>
    <t>SBU</t>
  </si>
  <si>
    <t>Beneficios gravados para seguridad social (USD 000)</t>
  </si>
  <si>
    <t>Total Beneficios gravados</t>
  </si>
  <si>
    <t>13er sueldo</t>
  </si>
  <si>
    <t>14to sueldo</t>
  </si>
  <si>
    <t>Vacaciones</t>
  </si>
  <si>
    <t>Fondos Reserva</t>
  </si>
  <si>
    <t>Aporte Patronal</t>
  </si>
  <si>
    <t>Subtotal Beneficios Sociales</t>
  </si>
  <si>
    <t>TOTAL SUELDOS MÁS BENEFICIOS</t>
  </si>
  <si>
    <t>AREA ADMINISTRATIVA (USD 000)</t>
  </si>
  <si>
    <t>Dirección General</t>
  </si>
  <si>
    <t>Gerente General</t>
  </si>
  <si>
    <t>Gerente Financiero</t>
  </si>
  <si>
    <t>Asistente Administrativo</t>
  </si>
  <si>
    <t>Total Dirección General</t>
  </si>
  <si>
    <t>CONTABILIDAD</t>
  </si>
  <si>
    <t>Contador General</t>
  </si>
  <si>
    <t>Aux. Costos</t>
  </si>
  <si>
    <t>Aux. Nominas</t>
  </si>
  <si>
    <t>Aux. compras</t>
  </si>
  <si>
    <t>Aux. Facturación</t>
  </si>
  <si>
    <t>Total Contabilidad</t>
  </si>
  <si>
    <t>CONTRALORÍA</t>
  </si>
  <si>
    <t>Contralor General</t>
  </si>
  <si>
    <t>Jefe Auditoría</t>
  </si>
  <si>
    <t>Auditores Internos</t>
  </si>
  <si>
    <t>Jefe Sistemas</t>
  </si>
  <si>
    <t>Programadores</t>
  </si>
  <si>
    <t>Total Contraloría</t>
  </si>
  <si>
    <t>TESORERIA</t>
  </si>
  <si>
    <t>Tesorero General</t>
  </si>
  <si>
    <t>Aux. Cuentas corrientes</t>
  </si>
  <si>
    <t>Aux. Inversiones</t>
  </si>
  <si>
    <t>Aux. cobranzas</t>
  </si>
  <si>
    <t>Total Tesorería</t>
  </si>
  <si>
    <t>RRHH</t>
  </si>
  <si>
    <t>Gerente RRHH</t>
  </si>
  <si>
    <t>Recepcionista</t>
  </si>
  <si>
    <t>Auxiliar Contrataciones</t>
  </si>
  <si>
    <t>Auxiliar Capacitaciones</t>
  </si>
  <si>
    <t>Total RRHH</t>
  </si>
  <si>
    <t>Total sueldos área administrativa</t>
  </si>
  <si>
    <t>Beneficios Sociales área administrativa (USD 000)</t>
  </si>
  <si>
    <t>Total Inversión Inicial</t>
  </si>
  <si>
    <t>Total Ingresos del proyecto</t>
  </si>
  <si>
    <t>Precio proyectado</t>
  </si>
  <si>
    <t>Total cantidades proyectadas</t>
  </si>
  <si>
    <t>Inventarios mercaderías</t>
  </si>
  <si>
    <t>Total inversión inicial</t>
  </si>
  <si>
    <t>fecha</t>
  </si>
  <si>
    <t>Relación porcentual entre la utilidad bruta y los ingresos operativos</t>
  </si>
  <si>
    <t>Relación porcentual entre la utilidad operativa EBIT y los ingresos operativos</t>
  </si>
  <si>
    <t>Tasa que refleja la vida útil promedio de los elementos de propiedad, planta y equipo</t>
  </si>
  <si>
    <t>Tasa que combina la tarifa de participación de trabajadores en las utilidades, y la tarifa del impuesto a la renta</t>
  </si>
  <si>
    <t>Tiempo promedio de rotación de la mercadería</t>
  </si>
  <si>
    <t>Política de efectivo mínimo a mantener en la empresa, como valor mínimo</t>
  </si>
  <si>
    <t>Tiempo promedio de pago a proveedores de mercaderías</t>
  </si>
  <si>
    <t>Proporción de los gastos de sueldos que queda pendiente de pago al final del periodo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</si>
</sst>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 #,##0.00_ ;_ * \-#,##0.00_ ;_ * &quot;-&quot;??_ ;_ @_ "/>
    <numFmt numFmtId="164" formatCode="#,##0.0"/>
    <numFmt numFmtId="165" formatCode="0.0%"/>
    <numFmt numFmtId="166" formatCode="[=1]&quot;Sí&quot;;[=0]&quot;No&quot;"/>
    <numFmt numFmtId="167" formatCode="dd\-mmm\-yyyy"/>
    <numFmt numFmtId="168" formatCode="_(* #,##0.00_);_(* \(#,##0.00\);_(* &quot;-&quot;??_);_(@_)"/>
    <numFmt numFmtId="169" formatCode="d/mmm/yyyy"/>
    <numFmt numFmtId="170" formatCode="dd/mm/yyyy"/>
    <numFmt numFmtId="171" formatCode="#,##0.0\ &quot;SB&quot;"/>
    <numFmt numFmtId="172" formatCode="_(* #,##0_);_(* \(#,##0\);_(* &quot;-&quot;??_);_(@_)"/>
    <numFmt numFmtId="173" formatCode="&quot;SB&quot;0.0"/>
  </numFmts>
  <fonts count="26" x14ac:knownFonts="1">
    <font>
      <sz val="11"/>
      <color theme="1"/>
      <name val="Calibri"/>
      <family val="2"/>
      <scheme val="minor"/>
    </font>
    <font>
      <sz val="11"/>
      <color theme="1"/>
      <name val="Calibri"/>
      <family val="2"/>
      <scheme val="minor"/>
    </font>
    <font>
      <sz val="10"/>
      <color theme="1"/>
      <name val="Arial"/>
      <family val="2"/>
    </font>
    <font>
      <sz val="10"/>
      <color theme="3"/>
      <name val="Arial"/>
      <family val="2"/>
    </font>
    <font>
      <b/>
      <sz val="10"/>
      <color theme="1"/>
      <name val="Arial"/>
      <family val="2"/>
    </font>
    <font>
      <sz val="10"/>
      <color theme="5" tint="-0.499984740745262"/>
      <name val="Arial"/>
      <family val="2"/>
    </font>
    <font>
      <sz val="10"/>
      <name val="Arial"/>
      <family val="2"/>
    </font>
    <font>
      <b/>
      <sz val="10"/>
      <name val="Arial"/>
      <family val="2"/>
    </font>
    <font>
      <b/>
      <sz val="16"/>
      <color theme="0"/>
      <name val="Arial"/>
      <family val="2"/>
    </font>
    <font>
      <b/>
      <sz val="10"/>
      <color theme="0"/>
      <name val="Arial"/>
      <family val="2"/>
    </font>
    <font>
      <b/>
      <sz val="10"/>
      <color indexed="9"/>
      <name val="Arial"/>
      <family val="2"/>
    </font>
    <font>
      <sz val="12"/>
      <color theme="0"/>
      <name val="Arial"/>
      <family val="2"/>
    </font>
    <font>
      <sz val="10"/>
      <color theme="0"/>
      <name val="Arial"/>
      <family val="2"/>
    </font>
    <font>
      <b/>
      <i/>
      <sz val="10"/>
      <color theme="1"/>
      <name val="Arial"/>
      <family val="2"/>
    </font>
    <font>
      <sz val="9"/>
      <color theme="1"/>
      <name val="Arial"/>
      <family val="2"/>
    </font>
    <font>
      <i/>
      <sz val="8"/>
      <color theme="1"/>
      <name val="Arial"/>
      <family val="2"/>
    </font>
    <font>
      <sz val="12"/>
      <color theme="1"/>
      <name val="Calibri"/>
      <family val="2"/>
      <scheme val="minor"/>
    </font>
    <font>
      <u/>
      <sz val="12"/>
      <color theme="10"/>
      <name val="Calibri"/>
      <family val="2"/>
      <scheme val="minor"/>
    </font>
    <font>
      <u/>
      <sz val="11"/>
      <color theme="10"/>
      <name val="Calibri"/>
      <family val="2"/>
      <scheme val="minor"/>
    </font>
    <font>
      <b/>
      <sz val="10"/>
      <color theme="3"/>
      <name val="Arial"/>
      <family val="2"/>
    </font>
    <font>
      <b/>
      <sz val="10"/>
      <color theme="5" tint="-0.499984740745262"/>
      <name val="Arial"/>
      <family val="2"/>
    </font>
    <font>
      <b/>
      <u/>
      <sz val="10"/>
      <color theme="10"/>
      <name val="Arial"/>
      <family val="2"/>
    </font>
    <font>
      <b/>
      <sz val="10"/>
      <color rgb="FFFF0000"/>
      <name val="Arial"/>
      <family val="2"/>
    </font>
    <font>
      <b/>
      <sz val="10"/>
      <color theme="9"/>
      <name val="Arial"/>
      <family val="2"/>
    </font>
    <font>
      <sz val="10"/>
      <color rgb="FFFF0000"/>
      <name val="Arial"/>
      <family val="2"/>
    </font>
    <font>
      <sz val="10"/>
      <color indexed="12"/>
      <name val="Arial"/>
      <family val="2"/>
    </font>
  </fonts>
  <fills count="15">
    <fill>
      <patternFill patternType="none"/>
    </fill>
    <fill>
      <patternFill patternType="gray125"/>
    </fill>
    <fill>
      <patternFill patternType="solid">
        <fgColor theme="3" tint="-0.499984740745262"/>
        <bgColor indexed="64"/>
      </patternFill>
    </fill>
    <fill>
      <patternFill patternType="solid">
        <fgColor theme="2"/>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rgb="FF0070C0"/>
        <bgColor indexed="64"/>
      </patternFill>
    </fill>
    <fill>
      <patternFill patternType="solid">
        <fgColor theme="4"/>
        <bgColor indexed="64"/>
      </patternFill>
    </fill>
    <fill>
      <patternFill patternType="solid">
        <fgColor theme="0" tint="-0.34998626667073579"/>
        <bgColor indexed="64"/>
      </patternFill>
    </fill>
    <fill>
      <patternFill patternType="solid">
        <fgColor theme="3"/>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indexed="43"/>
      </patternFill>
    </fill>
  </fills>
  <borders count="22">
    <border>
      <left/>
      <right/>
      <top/>
      <bottom/>
      <diagonal/>
    </border>
    <border>
      <left/>
      <right/>
      <top/>
      <bottom style="medium">
        <color theme="0"/>
      </bottom>
      <diagonal/>
    </border>
    <border>
      <left/>
      <right style="dotted">
        <color theme="0"/>
      </right>
      <top style="medium">
        <color theme="0"/>
      </top>
      <bottom/>
      <diagonal/>
    </border>
    <border>
      <left/>
      <right style="dotted">
        <color theme="0"/>
      </right>
      <top style="medium">
        <color theme="0"/>
      </top>
      <bottom style="dotted">
        <color theme="0"/>
      </bottom>
      <diagonal/>
    </border>
    <border>
      <left style="hair">
        <color theme="1" tint="0.34998626667073579"/>
      </left>
      <right style="hair">
        <color theme="1" tint="0.34998626667073579"/>
      </right>
      <top style="hair">
        <color theme="1" tint="0.34998626667073579"/>
      </top>
      <bottom style="hair">
        <color theme="1" tint="0.34998626667073579"/>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indexed="64"/>
      </left>
      <right style="thin">
        <color indexed="64"/>
      </right>
      <top style="thin">
        <color indexed="64"/>
      </top>
      <bottom style="thin">
        <color indexed="64"/>
      </bottom>
      <diagonal/>
    </border>
    <border>
      <left/>
      <right/>
      <top style="thin">
        <color theme="1" tint="0.34998626667073579"/>
      </top>
      <bottom style="thin">
        <color theme="1" tint="0.34998626667073579"/>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style="thin">
        <color theme="1" tint="0.34998626667073579"/>
      </left>
      <right style="thin">
        <color theme="1" tint="0.34998626667073579"/>
      </right>
      <top/>
      <bottom/>
      <diagonal/>
    </border>
    <border>
      <left style="hair">
        <color indexed="64"/>
      </left>
      <right style="hair">
        <color indexed="64"/>
      </right>
      <top style="thin">
        <color theme="1" tint="0.34998626667073579"/>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style="hair">
        <color indexed="64"/>
      </left>
      <right style="hair">
        <color indexed="64"/>
      </right>
      <top/>
      <bottom/>
      <diagonal/>
    </border>
  </borders>
  <cellStyleXfs count="22">
    <xf numFmtId="0" fontId="0" fillId="0" borderId="0"/>
    <xf numFmtId="43" fontId="1" fillId="0" borderId="0" applyFont="0" applyFill="0" applyBorder="0" applyAlignment="0" applyProtection="0"/>
    <xf numFmtId="9" fontId="1" fillId="0" borderId="0" applyFont="0" applyFill="0" applyBorder="0" applyAlignment="0" applyProtection="0"/>
    <xf numFmtId="168" fontId="1" fillId="0" borderId="0" applyFont="0" applyFill="0" applyBorder="0" applyAlignment="0" applyProtection="0"/>
    <xf numFmtId="43" fontId="6" fillId="0" borderId="0" applyFont="0" applyFill="0" applyBorder="0" applyAlignment="0" applyProtection="0"/>
    <xf numFmtId="0" fontId="1" fillId="0" borderId="0"/>
    <xf numFmtId="0" fontId="6" fillId="0" borderId="0"/>
    <xf numFmtId="9" fontId="6" fillId="0" borderId="0" applyFont="0" applyFill="0" applyBorder="0" applyAlignment="0" applyProtection="0"/>
    <xf numFmtId="0" fontId="6" fillId="0" borderId="0"/>
    <xf numFmtId="9" fontId="6" fillId="0" borderId="0" applyFont="0" applyFill="0" applyBorder="0" applyAlignment="0" applyProtection="0"/>
    <xf numFmtId="9" fontId="6" fillId="0" borderId="0" applyFont="0" applyFill="0" applyBorder="0" applyAlignment="0" applyProtection="0"/>
    <xf numFmtId="0" fontId="16" fillId="0" borderId="0"/>
    <xf numFmtId="0" fontId="17" fillId="0" borderId="0" applyNumberFormat="0" applyFill="0" applyBorder="0" applyAlignment="0" applyProtection="0"/>
    <xf numFmtId="9" fontId="16" fillId="0" borderId="0" applyFont="0" applyFill="0" applyBorder="0" applyAlignment="0" applyProtection="0"/>
    <xf numFmtId="0" fontId="18" fillId="0" borderId="0" applyNumberFormat="0" applyFill="0" applyBorder="0" applyAlignment="0" applyProtection="0"/>
    <xf numFmtId="0" fontId="6" fillId="0" borderId="0"/>
    <xf numFmtId="0" fontId="6" fillId="0" borderId="0"/>
    <xf numFmtId="9" fontId="6" fillId="0" borderId="0" applyFont="0" applyFill="0" applyBorder="0" applyAlignment="0" applyProtection="0"/>
    <xf numFmtId="0" fontId="1" fillId="0" borderId="0"/>
    <xf numFmtId="9" fontId="1"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cellStyleXfs>
  <cellXfs count="126">
    <xf numFmtId="0" fontId="0" fillId="0" borderId="0" xfId="0"/>
    <xf numFmtId="0" fontId="2" fillId="0" borderId="0" xfId="0" applyFont="1"/>
    <xf numFmtId="3" fontId="2" fillId="0" borderId="0" xfId="1" applyNumberFormat="1" applyFont="1" applyBorder="1"/>
    <xf numFmtId="3" fontId="4" fillId="3" borderId="5" xfId="1" applyNumberFormat="1" applyFont="1" applyFill="1" applyBorder="1"/>
    <xf numFmtId="3" fontId="4" fillId="3" borderId="6" xfId="1" applyNumberFormat="1" applyFont="1" applyFill="1" applyBorder="1"/>
    <xf numFmtId="3" fontId="8" fillId="2" borderId="0" xfId="0" applyNumberFormat="1" applyFont="1" applyFill="1"/>
    <xf numFmtId="3" fontId="2" fillId="2" borderId="0" xfId="0" applyNumberFormat="1" applyFont="1" applyFill="1"/>
    <xf numFmtId="3" fontId="9" fillId="2" borderId="0" xfId="0" applyNumberFormat="1" applyFont="1" applyFill="1" applyAlignment="1">
      <alignment horizontal="right"/>
    </xf>
    <xf numFmtId="3" fontId="10" fillId="2" borderId="0" xfId="0" applyNumberFormat="1" applyFont="1" applyFill="1"/>
    <xf numFmtId="3" fontId="10" fillId="2" borderId="0" xfId="0" applyNumberFormat="1" applyFont="1" applyFill="1" applyAlignment="1">
      <alignment horizontal="right"/>
    </xf>
    <xf numFmtId="3" fontId="11" fillId="2" borderId="1" xfId="0" applyNumberFormat="1" applyFont="1" applyFill="1" applyBorder="1"/>
    <xf numFmtId="3" fontId="2" fillId="2" borderId="1" xfId="0" applyNumberFormat="1" applyFont="1" applyFill="1" applyBorder="1"/>
    <xf numFmtId="3" fontId="12" fillId="2" borderId="0" xfId="0" applyNumberFormat="1" applyFont="1" applyFill="1"/>
    <xf numFmtId="3" fontId="12" fillId="2" borderId="2" xfId="0" applyNumberFormat="1" applyFont="1" applyFill="1" applyBorder="1" applyAlignment="1">
      <alignment horizontal="center"/>
    </xf>
    <xf numFmtId="166" fontId="12" fillId="2" borderId="3" xfId="0" applyNumberFormat="1" applyFont="1" applyFill="1" applyBorder="1" applyAlignment="1">
      <alignment horizontal="center"/>
    </xf>
    <xf numFmtId="3" fontId="9" fillId="2" borderId="0" xfId="0" applyNumberFormat="1" applyFont="1" applyFill="1"/>
    <xf numFmtId="167" fontId="9" fillId="2" borderId="0" xfId="0" applyNumberFormat="1" applyFont="1" applyFill="1"/>
    <xf numFmtId="0" fontId="9" fillId="2" borderId="0" xfId="0" applyFont="1" applyFill="1"/>
    <xf numFmtId="3" fontId="2" fillId="0" borderId="0" xfId="0" applyNumberFormat="1" applyFont="1"/>
    <xf numFmtId="3" fontId="3" fillId="0" borderId="0" xfId="0" applyNumberFormat="1" applyFont="1"/>
    <xf numFmtId="3" fontId="4" fillId="0" borderId="0" xfId="0" applyNumberFormat="1" applyFont="1"/>
    <xf numFmtId="0" fontId="5" fillId="3" borderId="4" xfId="2" applyNumberFormat="1" applyFont="1" applyFill="1" applyBorder="1"/>
    <xf numFmtId="165" fontId="5" fillId="3" borderId="4" xfId="2" applyNumberFormat="1" applyFont="1" applyFill="1" applyBorder="1"/>
    <xf numFmtId="3" fontId="4" fillId="3" borderId="8" xfId="0" applyNumberFormat="1" applyFont="1" applyFill="1" applyBorder="1"/>
    <xf numFmtId="3" fontId="2" fillId="3" borderId="8" xfId="0" applyNumberFormat="1" applyFont="1" applyFill="1" applyBorder="1"/>
    <xf numFmtId="3" fontId="4" fillId="0" borderId="0" xfId="0" applyNumberFormat="1" applyFont="1" applyAlignment="1">
      <alignment horizontal="center"/>
    </xf>
    <xf numFmtId="0" fontId="2" fillId="2" borderId="0" xfId="0" applyFont="1" applyFill="1"/>
    <xf numFmtId="3" fontId="13" fillId="0" borderId="0" xfId="0" applyNumberFormat="1" applyFont="1"/>
    <xf numFmtId="3" fontId="13" fillId="0" borderId="0" xfId="0" applyNumberFormat="1" applyFont="1" applyAlignment="1">
      <alignment horizontal="center"/>
    </xf>
    <xf numFmtId="3" fontId="2" fillId="0" borderId="0" xfId="0" applyNumberFormat="1" applyFont="1" applyAlignment="1">
      <alignment horizontal="center"/>
    </xf>
    <xf numFmtId="165" fontId="3" fillId="4" borderId="4" xfId="2" applyNumberFormat="1" applyFont="1" applyFill="1" applyBorder="1" applyAlignment="1">
      <alignment horizontal="center"/>
    </xf>
    <xf numFmtId="0" fontId="2" fillId="0" borderId="0" xfId="2" applyNumberFormat="1" applyFont="1" applyAlignment="1">
      <alignment horizontal="center"/>
    </xf>
    <xf numFmtId="169" fontId="3" fillId="4" borderId="9" xfId="0" applyNumberFormat="1" applyFont="1" applyFill="1" applyBorder="1"/>
    <xf numFmtId="167" fontId="2" fillId="3" borderId="9" xfId="0" applyNumberFormat="1" applyFont="1" applyFill="1" applyBorder="1"/>
    <xf numFmtId="0" fontId="2" fillId="0" borderId="0" xfId="0" applyFont="1" applyAlignment="1">
      <alignment horizontal="center"/>
    </xf>
    <xf numFmtId="3" fontId="4" fillId="0" borderId="0" xfId="0" applyNumberFormat="1" applyFont="1" applyAlignment="1">
      <alignment horizontal="right"/>
    </xf>
    <xf numFmtId="3" fontId="3" fillId="4" borderId="4" xfId="2" applyNumberFormat="1" applyFont="1" applyFill="1" applyBorder="1" applyAlignment="1">
      <alignment horizontal="center"/>
    </xf>
    <xf numFmtId="3" fontId="2" fillId="2" borderId="0" xfId="0" applyNumberFormat="1" applyFont="1" applyFill="1" applyAlignment="1">
      <alignment horizontal="center"/>
    </xf>
    <xf numFmtId="3" fontId="2" fillId="2" borderId="1" xfId="0" applyNumberFormat="1" applyFont="1" applyFill="1" applyBorder="1" applyAlignment="1">
      <alignment horizontal="center"/>
    </xf>
    <xf numFmtId="0" fontId="3" fillId="4" borderId="4" xfId="2" applyNumberFormat="1" applyFont="1" applyFill="1" applyBorder="1" applyAlignment="1">
      <alignment horizontal="center"/>
    </xf>
    <xf numFmtId="3" fontId="5" fillId="3" borderId="4" xfId="2" applyNumberFormat="1" applyFont="1" applyFill="1" applyBorder="1"/>
    <xf numFmtId="3" fontId="14" fillId="0" borderId="0" xfId="0" applyNumberFormat="1" applyFont="1" applyAlignment="1">
      <alignment horizontal="center"/>
    </xf>
    <xf numFmtId="170" fontId="2" fillId="0" borderId="0" xfId="0" applyNumberFormat="1" applyFont="1" applyAlignment="1">
      <alignment horizontal="center"/>
    </xf>
    <xf numFmtId="3" fontId="15" fillId="0" borderId="0" xfId="0" applyNumberFormat="1" applyFont="1"/>
    <xf numFmtId="43" fontId="2" fillId="0" borderId="0" xfId="1" applyFont="1"/>
    <xf numFmtId="3" fontId="4" fillId="3" borderId="15" xfId="1" applyNumberFormat="1" applyFont="1" applyFill="1" applyBorder="1"/>
    <xf numFmtId="3" fontId="4" fillId="3" borderId="8" xfId="1" applyNumberFormat="1" applyFont="1" applyFill="1" applyBorder="1"/>
    <xf numFmtId="170" fontId="5" fillId="3" borderId="4" xfId="2" applyNumberFormat="1" applyFont="1" applyFill="1" applyBorder="1"/>
    <xf numFmtId="3" fontId="4" fillId="3" borderId="7" xfId="0" applyNumberFormat="1" applyFont="1" applyFill="1" applyBorder="1" applyAlignment="1">
      <alignment horizontal="center"/>
    </xf>
    <xf numFmtId="3" fontId="4" fillId="3" borderId="10" xfId="0" applyNumberFormat="1" applyFont="1" applyFill="1" applyBorder="1" applyAlignment="1">
      <alignment horizontal="right"/>
    </xf>
    <xf numFmtId="3" fontId="4" fillId="3" borderId="11" xfId="0" applyNumberFormat="1" applyFont="1" applyFill="1" applyBorder="1" applyAlignment="1">
      <alignment horizontal="right"/>
    </xf>
    <xf numFmtId="3" fontId="4" fillId="3" borderId="12" xfId="0" applyNumberFormat="1" applyFont="1" applyFill="1" applyBorder="1" applyAlignment="1">
      <alignment horizontal="right"/>
    </xf>
    <xf numFmtId="3" fontId="4" fillId="3" borderId="13" xfId="0" applyNumberFormat="1" applyFont="1" applyFill="1" applyBorder="1" applyAlignment="1">
      <alignment horizontal="right"/>
    </xf>
    <xf numFmtId="3" fontId="4" fillId="3" borderId="7" xfId="0" applyNumberFormat="1" applyFont="1" applyFill="1" applyBorder="1" applyAlignment="1">
      <alignment horizontal="right"/>
    </xf>
    <xf numFmtId="3" fontId="4" fillId="3" borderId="14" xfId="0" applyNumberFormat="1" applyFont="1" applyFill="1" applyBorder="1" applyAlignment="1">
      <alignment horizontal="right"/>
    </xf>
    <xf numFmtId="164" fontId="3" fillId="4" borderId="4" xfId="2" applyNumberFormat="1" applyFont="1" applyFill="1" applyBorder="1" applyAlignment="1">
      <alignment horizontal="center"/>
    </xf>
    <xf numFmtId="10" fontId="3" fillId="4" borderId="4" xfId="2" applyNumberFormat="1" applyFont="1" applyFill="1" applyBorder="1" applyAlignment="1">
      <alignment horizontal="center"/>
    </xf>
    <xf numFmtId="0" fontId="6" fillId="0" borderId="4" xfId="2" applyNumberFormat="1" applyFont="1" applyFill="1" applyBorder="1"/>
    <xf numFmtId="165" fontId="6" fillId="0" borderId="4" xfId="2" applyNumberFormat="1" applyFont="1" applyFill="1" applyBorder="1"/>
    <xf numFmtId="170" fontId="3" fillId="4" borderId="4" xfId="2" applyNumberFormat="1" applyFont="1" applyFill="1" applyBorder="1" applyAlignment="1">
      <alignment horizontal="center"/>
    </xf>
    <xf numFmtId="3" fontId="5" fillId="3" borderId="0" xfId="0" applyNumberFormat="1" applyFont="1" applyFill="1"/>
    <xf numFmtId="10" fontId="5" fillId="3" borderId="4" xfId="2" applyNumberFormat="1" applyFont="1" applyFill="1" applyBorder="1"/>
    <xf numFmtId="0" fontId="19" fillId="4" borderId="5" xfId="15" applyFont="1" applyFill="1" applyBorder="1" applyAlignment="1">
      <alignment horizontal="center"/>
    </xf>
    <xf numFmtId="0" fontId="20" fillId="3" borderId="5" xfId="15" applyFont="1" applyFill="1" applyBorder="1" applyAlignment="1">
      <alignment horizontal="center"/>
    </xf>
    <xf numFmtId="3" fontId="7" fillId="5" borderId="11" xfId="0" applyNumberFormat="1" applyFont="1" applyFill="1" applyBorder="1"/>
    <xf numFmtId="3" fontId="4" fillId="5" borderId="11" xfId="0" applyNumberFormat="1" applyFont="1" applyFill="1" applyBorder="1"/>
    <xf numFmtId="3" fontId="2" fillId="5" borderId="11" xfId="0" applyNumberFormat="1" applyFont="1" applyFill="1" applyBorder="1"/>
    <xf numFmtId="3" fontId="21" fillId="0" borderId="0" xfId="14" applyNumberFormat="1" applyFont="1"/>
    <xf numFmtId="0" fontId="6" fillId="0" borderId="0" xfId="15"/>
    <xf numFmtId="3" fontId="2" fillId="8" borderId="7" xfId="0" applyNumberFormat="1" applyFont="1" applyFill="1" applyBorder="1"/>
    <xf numFmtId="3" fontId="2" fillId="7" borderId="7" xfId="0" applyNumberFormat="1" applyFont="1" applyFill="1" applyBorder="1"/>
    <xf numFmtId="3" fontId="2" fillId="4" borderId="7" xfId="0" applyNumberFormat="1" applyFont="1" applyFill="1" applyBorder="1"/>
    <xf numFmtId="0" fontId="7" fillId="0" borderId="5" xfId="15" applyFont="1" applyBorder="1" applyAlignment="1">
      <alignment horizontal="center"/>
    </xf>
    <xf numFmtId="3" fontId="2" fillId="9" borderId="7" xfId="0" applyNumberFormat="1" applyFont="1" applyFill="1" applyBorder="1"/>
    <xf numFmtId="3" fontId="2" fillId="10" borderId="7" xfId="0" applyNumberFormat="1" applyFont="1" applyFill="1" applyBorder="1"/>
    <xf numFmtId="3" fontId="4" fillId="3" borderId="15" xfId="0" applyNumberFormat="1" applyFont="1" applyFill="1" applyBorder="1"/>
    <xf numFmtId="3" fontId="2" fillId="0" borderId="0" xfId="0" applyNumberFormat="1" applyFont="1" applyBorder="1"/>
    <xf numFmtId="3" fontId="3" fillId="0" borderId="0" xfId="0" applyNumberFormat="1" applyFont="1" applyAlignment="1">
      <alignment horizontal="right"/>
    </xf>
    <xf numFmtId="0" fontId="3" fillId="0" borderId="0" xfId="0" applyFont="1" applyAlignment="1">
      <alignment horizontal="right"/>
    </xf>
    <xf numFmtId="0" fontId="6" fillId="0" borderId="0" xfId="0" applyFont="1" applyAlignment="1">
      <alignment horizontal="center"/>
    </xf>
    <xf numFmtId="3" fontId="6" fillId="0" borderId="0" xfId="0" applyNumberFormat="1" applyFont="1" applyAlignment="1">
      <alignment horizontal="center"/>
    </xf>
    <xf numFmtId="0" fontId="23" fillId="11" borderId="5" xfId="15" applyFont="1" applyFill="1" applyBorder="1" applyAlignment="1">
      <alignment horizontal="center"/>
    </xf>
    <xf numFmtId="0" fontId="9" fillId="6" borderId="5" xfId="15" applyFont="1" applyFill="1" applyBorder="1" applyAlignment="1">
      <alignment horizontal="center"/>
    </xf>
    <xf numFmtId="0" fontId="22" fillId="12" borderId="5" xfId="15" applyFont="1" applyFill="1" applyBorder="1" applyAlignment="1">
      <alignment horizontal="center"/>
    </xf>
    <xf numFmtId="3" fontId="4" fillId="13" borderId="15" xfId="1" applyNumberFormat="1" applyFont="1" applyFill="1" applyBorder="1"/>
    <xf numFmtId="3" fontId="4" fillId="13" borderId="8" xfId="1" applyNumberFormat="1" applyFont="1" applyFill="1" applyBorder="1"/>
    <xf numFmtId="3" fontId="4" fillId="13" borderId="6" xfId="1" applyNumberFormat="1" applyFont="1" applyFill="1" applyBorder="1"/>
    <xf numFmtId="3" fontId="4" fillId="13" borderId="5" xfId="1" applyNumberFormat="1" applyFont="1" applyFill="1" applyBorder="1"/>
    <xf numFmtId="3" fontId="4" fillId="13" borderId="15" xfId="0" applyNumberFormat="1" applyFont="1" applyFill="1" applyBorder="1"/>
    <xf numFmtId="3" fontId="2" fillId="13" borderId="8" xfId="0" applyNumberFormat="1" applyFont="1" applyFill="1" applyBorder="1"/>
    <xf numFmtId="165" fontId="5" fillId="3" borderId="4" xfId="21" applyNumberFormat="1" applyFont="1" applyFill="1" applyBorder="1"/>
    <xf numFmtId="3" fontId="3" fillId="4" borderId="4" xfId="0" applyNumberFormat="1" applyFont="1" applyFill="1" applyBorder="1"/>
    <xf numFmtId="0" fontId="2" fillId="5" borderId="5" xfId="0" applyFont="1" applyFill="1" applyBorder="1"/>
    <xf numFmtId="3" fontId="3" fillId="4" borderId="9" xfId="0" applyNumberFormat="1" applyFont="1" applyFill="1" applyBorder="1" applyAlignment="1">
      <alignment horizontal="center"/>
    </xf>
    <xf numFmtId="171" fontId="3" fillId="4" borderId="9" xfId="0" applyNumberFormat="1" applyFont="1" applyFill="1" applyBorder="1" applyAlignment="1">
      <alignment horizontal="center"/>
    </xf>
    <xf numFmtId="3" fontId="24" fillId="0" borderId="16" xfId="0" applyNumberFormat="1" applyFont="1" applyBorder="1"/>
    <xf numFmtId="3" fontId="2" fillId="0" borderId="17" xfId="0" applyNumberFormat="1" applyFont="1" applyBorder="1"/>
    <xf numFmtId="3" fontId="6" fillId="3" borderId="18" xfId="0" applyNumberFormat="1" applyFont="1" applyFill="1" applyBorder="1" applyAlignment="1">
      <alignment horizontal="center"/>
    </xf>
    <xf numFmtId="3" fontId="4" fillId="3" borderId="5" xfId="0" applyNumberFormat="1" applyFont="1" applyFill="1" applyBorder="1"/>
    <xf numFmtId="3" fontId="24" fillId="0" borderId="17" xfId="0" applyNumberFormat="1" applyFont="1" applyBorder="1"/>
    <xf numFmtId="3" fontId="2" fillId="0" borderId="16" xfId="0" applyNumberFormat="1" applyFont="1" applyBorder="1"/>
    <xf numFmtId="0" fontId="4" fillId="0" borderId="0" xfId="3" applyNumberFormat="1" applyFont="1"/>
    <xf numFmtId="0" fontId="2" fillId="0" borderId="0" xfId="3" applyNumberFormat="1" applyFont="1"/>
    <xf numFmtId="3" fontId="2" fillId="0" borderId="19" xfId="0" applyNumberFormat="1" applyFont="1" applyBorder="1"/>
    <xf numFmtId="3" fontId="2" fillId="0" borderId="20" xfId="0" applyNumberFormat="1" applyFont="1" applyBorder="1"/>
    <xf numFmtId="0" fontId="4" fillId="3" borderId="8" xfId="3" applyNumberFormat="1" applyFont="1" applyFill="1" applyBorder="1"/>
    <xf numFmtId="0" fontId="6" fillId="0" borderId="0" xfId="20" applyNumberFormat="1" applyFont="1" applyBorder="1"/>
    <xf numFmtId="3" fontId="3" fillId="4" borderId="21" xfId="0" applyNumberFormat="1" applyFont="1" applyFill="1" applyBorder="1" applyAlignment="1">
      <alignment horizontal="center"/>
    </xf>
    <xf numFmtId="0" fontId="7" fillId="0" borderId="0" xfId="20" applyNumberFormat="1" applyFont="1" applyBorder="1"/>
    <xf numFmtId="172" fontId="6" fillId="0" borderId="0" xfId="3" applyNumberFormat="1" applyFont="1"/>
    <xf numFmtId="0" fontId="6" fillId="0" borderId="0" xfId="20" applyNumberFormat="1" applyFont="1" applyBorder="1" applyAlignment="1">
      <alignment horizontal="center"/>
    </xf>
    <xf numFmtId="173" fontId="6" fillId="0" borderId="0" xfId="5" applyNumberFormat="1" applyFont="1" applyAlignment="1">
      <alignment horizontal="center"/>
    </xf>
    <xf numFmtId="0" fontId="25" fillId="14" borderId="9" xfId="20" applyNumberFormat="1" applyFont="1" applyFill="1" applyBorder="1" applyAlignment="1" applyProtection="1">
      <alignment horizontal="center"/>
      <protection locked="0"/>
    </xf>
    <xf numFmtId="0" fontId="7" fillId="3" borderId="8" xfId="4" applyNumberFormat="1" applyFont="1" applyFill="1" applyBorder="1"/>
    <xf numFmtId="0" fontId="6" fillId="0" borderId="0" xfId="4" applyNumberFormat="1" applyFont="1" applyBorder="1"/>
    <xf numFmtId="3" fontId="6" fillId="3" borderId="4" xfId="2" applyNumberFormat="1" applyFont="1" applyFill="1" applyBorder="1" applyAlignment="1">
      <alignment horizontal="center"/>
    </xf>
    <xf numFmtId="2" fontId="6" fillId="0" borderId="0" xfId="0" applyNumberFormat="1" applyFont="1" applyAlignment="1">
      <alignment horizontal="right"/>
    </xf>
    <xf numFmtId="3" fontId="2" fillId="3" borderId="7" xfId="0" applyNumberFormat="1" applyFont="1" applyFill="1" applyBorder="1"/>
    <xf numFmtId="3" fontId="2" fillId="3" borderId="10" xfId="0" applyNumberFormat="1" applyFont="1" applyFill="1" applyBorder="1"/>
    <xf numFmtId="3" fontId="2" fillId="3" borderId="11" xfId="0" applyNumberFormat="1" applyFont="1" applyFill="1" applyBorder="1"/>
    <xf numFmtId="3" fontId="2" fillId="3" borderId="12" xfId="0" applyNumberFormat="1" applyFont="1" applyFill="1" applyBorder="1"/>
    <xf numFmtId="3" fontId="4" fillId="3" borderId="10" xfId="0" applyNumberFormat="1" applyFont="1" applyFill="1" applyBorder="1" applyAlignment="1"/>
    <xf numFmtId="3" fontId="4" fillId="3" borderId="12" xfId="0" applyNumberFormat="1" applyFont="1" applyFill="1" applyBorder="1" applyAlignment="1"/>
    <xf numFmtId="3" fontId="4" fillId="3" borderId="10" xfId="0" applyNumberFormat="1" applyFont="1" applyFill="1" applyBorder="1" applyAlignment="1">
      <alignment horizontal="center"/>
    </xf>
    <xf numFmtId="3" fontId="4" fillId="3" borderId="11" xfId="0" applyNumberFormat="1" applyFont="1" applyFill="1" applyBorder="1" applyAlignment="1">
      <alignment horizontal="center"/>
    </xf>
    <xf numFmtId="3" fontId="4" fillId="3" borderId="12" xfId="0" applyNumberFormat="1" applyFont="1" applyFill="1" applyBorder="1" applyAlignment="1">
      <alignment horizontal="center"/>
    </xf>
  </cellXfs>
  <cellStyles count="22">
    <cellStyle name="Comma" xfId="1" xr:uid="{D33D81BD-AB48-4E23-BA2C-2C84006063A1}"/>
    <cellStyle name="Hipervínculo" xfId="14" builtinId="8"/>
    <cellStyle name="Hipervínculo 2" xfId="12" xr:uid="{2E960E20-9E6B-47C6-8EA6-CFFADE31EFE8}"/>
    <cellStyle name="Millares" xfId="20" builtinId="3"/>
    <cellStyle name="Millares 11 2" xfId="4" xr:uid="{CAAE7E79-BCF0-4B72-8C2A-B7764B1B2673}"/>
    <cellStyle name="Millares 2 14" xfId="3" xr:uid="{3663A1D5-EA2B-4C7C-9EDE-C956A864C586}"/>
    <cellStyle name="Normal" xfId="0" builtinId="0"/>
    <cellStyle name="Normal 10 2" xfId="15" xr:uid="{3B6B74C7-CF26-40F0-92D1-51846CEA804F}"/>
    <cellStyle name="Normal 17" xfId="6" xr:uid="{57E73C31-8C40-474F-9AEC-757D3DB4372C}"/>
    <cellStyle name="Normal 17 2" xfId="16" xr:uid="{0F402581-1AFC-40F0-94B0-13DBE808C6C2}"/>
    <cellStyle name="Normal 19" xfId="18" xr:uid="{991E3D35-AA14-41F7-9083-AFC8A6EF1B74}"/>
    <cellStyle name="Normal 2" xfId="5" xr:uid="{756A14D5-AD17-4BB0-83E1-3352C4D183B7}"/>
    <cellStyle name="Normal 2 2" xfId="8" xr:uid="{ADCD8FAA-0405-4611-91CA-8ECF51A8A98D}"/>
    <cellStyle name="Normal 3" xfId="11" xr:uid="{2650ACBD-1957-4BA6-ADCA-277EBCF2855C}"/>
    <cellStyle name="Percent" xfId="2" xr:uid="{9C6E8649-C315-41C8-B999-470BC9F8470D}"/>
    <cellStyle name="Porcentaje" xfId="21" builtinId="5"/>
    <cellStyle name="Porcentaje 2" xfId="7" xr:uid="{5F29BA48-42F7-431E-A1D9-3705609D6BE6}"/>
    <cellStyle name="Porcentaje 2 3" xfId="17" xr:uid="{A3223ACB-D64C-4B81-BA92-9F1081C166FB}"/>
    <cellStyle name="Porcentaje 2 4" xfId="19" xr:uid="{F264C983-CF15-4D79-979E-199C5B40FE06}"/>
    <cellStyle name="Porcentaje 3" xfId="13" xr:uid="{7A60B44A-FD5E-4B64-B411-7E2BE690AD65}"/>
    <cellStyle name="Porcentaje 3 2" xfId="9" xr:uid="{62C979D4-8484-44BA-A06A-9B662B83E023}"/>
    <cellStyle name="Porcentual_Vectores Final" xfId="10" xr:uid="{B62632C9-2755-4AC5-984C-0C375B2B9D0C}"/>
  </cellStyles>
  <dxfs count="6">
    <dxf>
      <font>
        <color theme="3" tint="-0.499984740745262"/>
      </font>
    </dxf>
    <dxf>
      <font>
        <color theme="3" tint="-0.499984740745262"/>
      </font>
    </dxf>
    <dxf>
      <font>
        <color theme="3" tint="-0.499984740745262"/>
      </font>
    </dxf>
    <dxf>
      <font>
        <color theme="3" tint="-0.499984740745262"/>
      </font>
    </dxf>
    <dxf>
      <font>
        <color theme="3" tint="-0.499984740745262"/>
      </font>
    </dxf>
    <dxf>
      <font>
        <color theme="3"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19.xml"/><Relationship Id="rId21" Type="http://schemas.openxmlformats.org/officeDocument/2006/relationships/externalLink" Target="externalLinks/externalLink14.xml"/><Relationship Id="rId42" Type="http://schemas.openxmlformats.org/officeDocument/2006/relationships/externalLink" Target="externalLinks/externalLink35.xml"/><Relationship Id="rId47" Type="http://schemas.openxmlformats.org/officeDocument/2006/relationships/externalLink" Target="externalLinks/externalLink40.xml"/><Relationship Id="rId63" Type="http://schemas.openxmlformats.org/officeDocument/2006/relationships/externalLink" Target="externalLinks/externalLink56.xml"/><Relationship Id="rId68" Type="http://schemas.openxmlformats.org/officeDocument/2006/relationships/externalLink" Target="externalLinks/externalLink61.xml"/><Relationship Id="rId84" Type="http://schemas.openxmlformats.org/officeDocument/2006/relationships/externalLink" Target="externalLinks/externalLink77.xml"/><Relationship Id="rId89" Type="http://schemas.openxmlformats.org/officeDocument/2006/relationships/externalLink" Target="externalLinks/externalLink82.xml"/><Relationship Id="rId16" Type="http://schemas.openxmlformats.org/officeDocument/2006/relationships/externalLink" Target="externalLinks/externalLink9.xml"/><Relationship Id="rId11" Type="http://schemas.openxmlformats.org/officeDocument/2006/relationships/externalLink" Target="externalLinks/externalLink4.xml"/><Relationship Id="rId32" Type="http://schemas.openxmlformats.org/officeDocument/2006/relationships/externalLink" Target="externalLinks/externalLink25.xml"/><Relationship Id="rId37" Type="http://schemas.openxmlformats.org/officeDocument/2006/relationships/externalLink" Target="externalLinks/externalLink30.xml"/><Relationship Id="rId53" Type="http://schemas.openxmlformats.org/officeDocument/2006/relationships/externalLink" Target="externalLinks/externalLink46.xml"/><Relationship Id="rId58" Type="http://schemas.openxmlformats.org/officeDocument/2006/relationships/externalLink" Target="externalLinks/externalLink51.xml"/><Relationship Id="rId74" Type="http://schemas.openxmlformats.org/officeDocument/2006/relationships/externalLink" Target="externalLinks/externalLink67.xml"/><Relationship Id="rId79" Type="http://schemas.openxmlformats.org/officeDocument/2006/relationships/externalLink" Target="externalLinks/externalLink72.xml"/><Relationship Id="rId5" Type="http://schemas.openxmlformats.org/officeDocument/2006/relationships/worksheet" Target="worksheets/sheet5.xml"/><Relationship Id="rId90" Type="http://schemas.openxmlformats.org/officeDocument/2006/relationships/externalLink" Target="externalLinks/externalLink83.xml"/><Relationship Id="rId95" Type="http://schemas.openxmlformats.org/officeDocument/2006/relationships/externalLink" Target="externalLinks/externalLink88.xml"/><Relationship Id="rId22" Type="http://schemas.openxmlformats.org/officeDocument/2006/relationships/externalLink" Target="externalLinks/externalLink15.xml"/><Relationship Id="rId27" Type="http://schemas.openxmlformats.org/officeDocument/2006/relationships/externalLink" Target="externalLinks/externalLink20.xml"/><Relationship Id="rId43" Type="http://schemas.openxmlformats.org/officeDocument/2006/relationships/externalLink" Target="externalLinks/externalLink36.xml"/><Relationship Id="rId48" Type="http://schemas.openxmlformats.org/officeDocument/2006/relationships/externalLink" Target="externalLinks/externalLink41.xml"/><Relationship Id="rId64" Type="http://schemas.openxmlformats.org/officeDocument/2006/relationships/externalLink" Target="externalLinks/externalLink57.xml"/><Relationship Id="rId69" Type="http://schemas.openxmlformats.org/officeDocument/2006/relationships/externalLink" Target="externalLinks/externalLink62.xml"/><Relationship Id="rId80" Type="http://schemas.openxmlformats.org/officeDocument/2006/relationships/externalLink" Target="externalLinks/externalLink73.xml"/><Relationship Id="rId85" Type="http://schemas.openxmlformats.org/officeDocument/2006/relationships/externalLink" Target="externalLinks/externalLink78.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25" Type="http://schemas.openxmlformats.org/officeDocument/2006/relationships/externalLink" Target="externalLinks/externalLink18.xml"/><Relationship Id="rId33" Type="http://schemas.openxmlformats.org/officeDocument/2006/relationships/externalLink" Target="externalLinks/externalLink26.xml"/><Relationship Id="rId38" Type="http://schemas.openxmlformats.org/officeDocument/2006/relationships/externalLink" Target="externalLinks/externalLink31.xml"/><Relationship Id="rId46" Type="http://schemas.openxmlformats.org/officeDocument/2006/relationships/externalLink" Target="externalLinks/externalLink39.xml"/><Relationship Id="rId59" Type="http://schemas.openxmlformats.org/officeDocument/2006/relationships/externalLink" Target="externalLinks/externalLink52.xml"/><Relationship Id="rId67" Type="http://schemas.openxmlformats.org/officeDocument/2006/relationships/externalLink" Target="externalLinks/externalLink60.xml"/><Relationship Id="rId20" Type="http://schemas.openxmlformats.org/officeDocument/2006/relationships/externalLink" Target="externalLinks/externalLink13.xml"/><Relationship Id="rId41" Type="http://schemas.openxmlformats.org/officeDocument/2006/relationships/externalLink" Target="externalLinks/externalLink34.xml"/><Relationship Id="rId54" Type="http://schemas.openxmlformats.org/officeDocument/2006/relationships/externalLink" Target="externalLinks/externalLink47.xml"/><Relationship Id="rId62" Type="http://schemas.openxmlformats.org/officeDocument/2006/relationships/externalLink" Target="externalLinks/externalLink55.xml"/><Relationship Id="rId70" Type="http://schemas.openxmlformats.org/officeDocument/2006/relationships/externalLink" Target="externalLinks/externalLink63.xml"/><Relationship Id="rId75" Type="http://schemas.openxmlformats.org/officeDocument/2006/relationships/externalLink" Target="externalLinks/externalLink68.xml"/><Relationship Id="rId83" Type="http://schemas.openxmlformats.org/officeDocument/2006/relationships/externalLink" Target="externalLinks/externalLink76.xml"/><Relationship Id="rId88" Type="http://schemas.openxmlformats.org/officeDocument/2006/relationships/externalLink" Target="externalLinks/externalLink81.xml"/><Relationship Id="rId91" Type="http://schemas.openxmlformats.org/officeDocument/2006/relationships/externalLink" Target="externalLinks/externalLink84.xml"/><Relationship Id="rId96" Type="http://schemas.openxmlformats.org/officeDocument/2006/relationships/externalLink" Target="externalLinks/externalLink89.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externalLink" Target="externalLinks/externalLink8.xml"/><Relationship Id="rId23" Type="http://schemas.openxmlformats.org/officeDocument/2006/relationships/externalLink" Target="externalLinks/externalLink16.xml"/><Relationship Id="rId28" Type="http://schemas.openxmlformats.org/officeDocument/2006/relationships/externalLink" Target="externalLinks/externalLink21.xml"/><Relationship Id="rId36" Type="http://schemas.openxmlformats.org/officeDocument/2006/relationships/externalLink" Target="externalLinks/externalLink29.xml"/><Relationship Id="rId49" Type="http://schemas.openxmlformats.org/officeDocument/2006/relationships/externalLink" Target="externalLinks/externalLink42.xml"/><Relationship Id="rId57" Type="http://schemas.openxmlformats.org/officeDocument/2006/relationships/externalLink" Target="externalLinks/externalLink50.xml"/><Relationship Id="rId10" Type="http://schemas.openxmlformats.org/officeDocument/2006/relationships/externalLink" Target="externalLinks/externalLink3.xml"/><Relationship Id="rId31" Type="http://schemas.openxmlformats.org/officeDocument/2006/relationships/externalLink" Target="externalLinks/externalLink24.xml"/><Relationship Id="rId44" Type="http://schemas.openxmlformats.org/officeDocument/2006/relationships/externalLink" Target="externalLinks/externalLink37.xml"/><Relationship Id="rId52" Type="http://schemas.openxmlformats.org/officeDocument/2006/relationships/externalLink" Target="externalLinks/externalLink45.xml"/><Relationship Id="rId60" Type="http://schemas.openxmlformats.org/officeDocument/2006/relationships/externalLink" Target="externalLinks/externalLink53.xml"/><Relationship Id="rId65" Type="http://schemas.openxmlformats.org/officeDocument/2006/relationships/externalLink" Target="externalLinks/externalLink58.xml"/><Relationship Id="rId73" Type="http://schemas.openxmlformats.org/officeDocument/2006/relationships/externalLink" Target="externalLinks/externalLink66.xml"/><Relationship Id="rId78" Type="http://schemas.openxmlformats.org/officeDocument/2006/relationships/externalLink" Target="externalLinks/externalLink71.xml"/><Relationship Id="rId81" Type="http://schemas.openxmlformats.org/officeDocument/2006/relationships/externalLink" Target="externalLinks/externalLink74.xml"/><Relationship Id="rId86" Type="http://schemas.openxmlformats.org/officeDocument/2006/relationships/externalLink" Target="externalLinks/externalLink79.xml"/><Relationship Id="rId94" Type="http://schemas.openxmlformats.org/officeDocument/2006/relationships/externalLink" Target="externalLinks/externalLink87.xml"/><Relationship Id="rId99" Type="http://schemas.openxmlformats.org/officeDocument/2006/relationships/sharedStrings" Target="sharedStrings.xml"/><Relationship Id="rId10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2.xml"/><Relationship Id="rId13" Type="http://schemas.openxmlformats.org/officeDocument/2006/relationships/externalLink" Target="externalLinks/externalLink6.xml"/><Relationship Id="rId18" Type="http://schemas.openxmlformats.org/officeDocument/2006/relationships/externalLink" Target="externalLinks/externalLink11.xml"/><Relationship Id="rId39" Type="http://schemas.openxmlformats.org/officeDocument/2006/relationships/externalLink" Target="externalLinks/externalLink32.xml"/><Relationship Id="rId34" Type="http://schemas.openxmlformats.org/officeDocument/2006/relationships/externalLink" Target="externalLinks/externalLink27.xml"/><Relationship Id="rId50" Type="http://schemas.openxmlformats.org/officeDocument/2006/relationships/externalLink" Target="externalLinks/externalLink43.xml"/><Relationship Id="rId55" Type="http://schemas.openxmlformats.org/officeDocument/2006/relationships/externalLink" Target="externalLinks/externalLink48.xml"/><Relationship Id="rId76" Type="http://schemas.openxmlformats.org/officeDocument/2006/relationships/externalLink" Target="externalLinks/externalLink69.xml"/><Relationship Id="rId97"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externalLink" Target="externalLinks/externalLink64.xml"/><Relationship Id="rId92" Type="http://schemas.openxmlformats.org/officeDocument/2006/relationships/externalLink" Target="externalLinks/externalLink85.xml"/><Relationship Id="rId2" Type="http://schemas.openxmlformats.org/officeDocument/2006/relationships/worksheet" Target="worksheets/sheet2.xml"/><Relationship Id="rId29" Type="http://schemas.openxmlformats.org/officeDocument/2006/relationships/externalLink" Target="externalLinks/externalLink22.xml"/><Relationship Id="rId24" Type="http://schemas.openxmlformats.org/officeDocument/2006/relationships/externalLink" Target="externalLinks/externalLink17.xml"/><Relationship Id="rId40" Type="http://schemas.openxmlformats.org/officeDocument/2006/relationships/externalLink" Target="externalLinks/externalLink33.xml"/><Relationship Id="rId45" Type="http://schemas.openxmlformats.org/officeDocument/2006/relationships/externalLink" Target="externalLinks/externalLink38.xml"/><Relationship Id="rId66" Type="http://schemas.openxmlformats.org/officeDocument/2006/relationships/externalLink" Target="externalLinks/externalLink59.xml"/><Relationship Id="rId87" Type="http://schemas.openxmlformats.org/officeDocument/2006/relationships/externalLink" Target="externalLinks/externalLink80.xml"/><Relationship Id="rId61" Type="http://schemas.openxmlformats.org/officeDocument/2006/relationships/externalLink" Target="externalLinks/externalLink54.xml"/><Relationship Id="rId82" Type="http://schemas.openxmlformats.org/officeDocument/2006/relationships/externalLink" Target="externalLinks/externalLink75.xml"/><Relationship Id="rId19" Type="http://schemas.openxmlformats.org/officeDocument/2006/relationships/externalLink" Target="externalLinks/externalLink12.xml"/><Relationship Id="rId14" Type="http://schemas.openxmlformats.org/officeDocument/2006/relationships/externalLink" Target="externalLinks/externalLink7.xml"/><Relationship Id="rId30" Type="http://schemas.openxmlformats.org/officeDocument/2006/relationships/externalLink" Target="externalLinks/externalLink23.xml"/><Relationship Id="rId35" Type="http://schemas.openxmlformats.org/officeDocument/2006/relationships/externalLink" Target="externalLinks/externalLink28.xml"/><Relationship Id="rId56" Type="http://schemas.openxmlformats.org/officeDocument/2006/relationships/externalLink" Target="externalLinks/externalLink49.xml"/><Relationship Id="rId77" Type="http://schemas.openxmlformats.org/officeDocument/2006/relationships/externalLink" Target="externalLinks/externalLink70.xml"/><Relationship Id="rId100" Type="http://schemas.openxmlformats.org/officeDocument/2006/relationships/sheetMetadata" Target="metadata.xml"/><Relationship Id="rId8" Type="http://schemas.openxmlformats.org/officeDocument/2006/relationships/externalLink" Target="externalLinks/externalLink1.xml"/><Relationship Id="rId51" Type="http://schemas.openxmlformats.org/officeDocument/2006/relationships/externalLink" Target="externalLinks/externalLink44.xml"/><Relationship Id="rId72" Type="http://schemas.openxmlformats.org/officeDocument/2006/relationships/externalLink" Target="externalLinks/externalLink65.xml"/><Relationship Id="rId93" Type="http://schemas.openxmlformats.org/officeDocument/2006/relationships/externalLink" Target="externalLinks/externalLink86.xml"/><Relationship Id="rId98" Type="http://schemas.openxmlformats.org/officeDocument/2006/relationships/styles" Target="styles.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spPr>
            <a:ln w="28575" cap="rnd">
              <a:solidFill>
                <a:schemeClr val="bg2"/>
              </a:solidFill>
              <a:round/>
            </a:ln>
            <a:effectLst/>
          </c:spPr>
          <c:marker>
            <c:symbol val="circle"/>
            <c:size val="5"/>
            <c:spPr>
              <a:solidFill>
                <a:schemeClr val="tx1"/>
              </a:solidFill>
              <a:ln w="9525">
                <a:solidFill>
                  <a:schemeClr val="tx1"/>
                </a:solidFill>
              </a:ln>
              <a:effectLst/>
            </c:spPr>
          </c:marker>
          <c:trendline>
            <c:spPr>
              <a:ln w="19050" cap="rnd">
                <a:solidFill>
                  <a:schemeClr val="tx2">
                    <a:lumMod val="75000"/>
                  </a:schemeClr>
                </a:solidFill>
                <a:prstDash val="solid"/>
              </a:ln>
              <a:effectLst/>
            </c:spPr>
            <c:trendlineType val="linear"/>
            <c:forward val="5"/>
            <c:dispRSqr val="1"/>
            <c:dispEq val="1"/>
            <c:trendlineLbl>
              <c:layout>
                <c:manualLayout>
                  <c:x val="1.5865606307954219E-2"/>
                  <c:y val="-4.1162448574317639E-2"/>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trendlineLbl>
          </c:trendline>
          <c:val>
            <c:numRef>
              <c:f>Ingresos!$D$17:$D$36</c:f>
              <c:numCache>
                <c:formatCode>#,##0</c:formatCode>
                <c:ptCount val="20"/>
                <c:pt idx="0">
                  <c:v>76710</c:v>
                </c:pt>
                <c:pt idx="1">
                  <c:v>86140</c:v>
                </c:pt>
                <c:pt idx="2">
                  <c:v>97910</c:v>
                </c:pt>
                <c:pt idx="3">
                  <c:v>108920</c:v>
                </c:pt>
                <c:pt idx="4">
                  <c:v>117850</c:v>
                </c:pt>
                <c:pt idx="5">
                  <c:v>127440</c:v>
                </c:pt>
                <c:pt idx="6">
                  <c:v>136980</c:v>
                </c:pt>
                <c:pt idx="7">
                  <c:v>148850</c:v>
                </c:pt>
                <c:pt idx="8">
                  <c:v>160360</c:v>
                </c:pt>
                <c:pt idx="9">
                  <c:v>168100</c:v>
                </c:pt>
                <c:pt idx="10">
                  <c:v>166350</c:v>
                </c:pt>
                <c:pt idx="11">
                  <c:v>166620</c:v>
                </c:pt>
                <c:pt idx="12">
                  <c:v>179440</c:v>
                </c:pt>
                <c:pt idx="13">
                  <c:v>190430</c:v>
                </c:pt>
                <c:pt idx="14">
                  <c:v>195790</c:v>
                </c:pt>
                <c:pt idx="15">
                  <c:v>190130</c:v>
                </c:pt>
                <c:pt idx="16">
                  <c:v>202690</c:v>
                </c:pt>
                <c:pt idx="17">
                  <c:v>201040</c:v>
                </c:pt>
                <c:pt idx="18">
                  <c:v>207640</c:v>
                </c:pt>
                <c:pt idx="19">
                  <c:v>208120</c:v>
                </c:pt>
              </c:numCache>
            </c:numRef>
          </c:val>
          <c:smooth val="0"/>
          <c:extLst>
            <c:ext xmlns:c16="http://schemas.microsoft.com/office/drawing/2014/chart" uri="{C3380CC4-5D6E-409C-BE32-E72D297353CC}">
              <c16:uniqueId val="{00000000-AB3A-4225-ABCF-2B2CA1F7FC0F}"/>
            </c:ext>
          </c:extLst>
        </c:ser>
        <c:dLbls>
          <c:showLegendKey val="0"/>
          <c:showVal val="0"/>
          <c:showCatName val="0"/>
          <c:showSerName val="0"/>
          <c:showPercent val="0"/>
          <c:showBubbleSize val="0"/>
        </c:dLbls>
        <c:marker val="1"/>
        <c:smooth val="0"/>
        <c:axId val="1196265936"/>
        <c:axId val="1198014784"/>
      </c:lineChart>
      <c:catAx>
        <c:axId val="1196265936"/>
        <c:scaling>
          <c:orientation val="minMax"/>
        </c:scaling>
        <c:delete val="0"/>
        <c:axPos val="b"/>
        <c:majorTickMark val="none"/>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crossAx val="1198014784"/>
        <c:crosses val="autoZero"/>
        <c:auto val="1"/>
        <c:lblAlgn val="ctr"/>
        <c:lblOffset val="100"/>
        <c:noMultiLvlLbl val="0"/>
      </c:catAx>
      <c:valAx>
        <c:axId val="1198014784"/>
        <c:scaling>
          <c:orientation val="minMax"/>
        </c:scaling>
        <c:delete val="0"/>
        <c:axPos val="l"/>
        <c:numFmt formatCode="#,##0" sourceLinked="1"/>
        <c:majorTickMark val="none"/>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C"/>
          </a:p>
        </c:txPr>
        <c:crossAx val="119626593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C"/>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9</xdr:col>
      <xdr:colOff>207015</xdr:colOff>
      <xdr:row>14</xdr:row>
      <xdr:rowOff>5715</xdr:rowOff>
    </xdr:from>
    <xdr:to>
      <xdr:col>14</xdr:col>
      <xdr:colOff>401325</xdr:colOff>
      <xdr:row>31</xdr:row>
      <xdr:rowOff>46355</xdr:rowOff>
    </xdr:to>
    <xdr:graphicFrame macro="">
      <xdr:nvGraphicFramePr>
        <xdr:cNvPr id="2" name="Chart 1">
          <a:extLst>
            <a:ext uri="{FF2B5EF4-FFF2-40B4-BE49-F238E27FC236}">
              <a16:creationId xmlns:a16="http://schemas.microsoft.com/office/drawing/2014/main" id="{E58BBF3E-9D80-F2D4-BC18-322EB514EF3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y.ey.net/Mis%20documentos/2010/Intervisa/Analisis/Intervisa%20CAPM%20(Autosaved)%20FP.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O:\gpilalo\formatos\cedula%2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rv02ecuq\archivos%20fiscales\orellana\Y2001\Reports\PCE\StaTRAC\Formatos%20Input\MonthlyMarketEvaluatio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Srv-files01\Usuarios\Documents%20and%20Settings\mschejtman\Desktop\Radisson%20Resort%20Parkway\WSC%20MODELS\CORRESP.WRK\HYALBBC.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2.168.0.1\BackupFRM\DOCUME~1\cecuador\LOCALS~1\Temp\notesE2A12C\Personal\10year\10year\PDP.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people.ey.com/DOCUME~1/cecuador/LOCALS~1/Temp/notesE2A12C/Personal/10year/10year/PDP.xls" TargetMode="External"/></Relationships>
</file>

<file path=xl/externalLinks/_rels/externalLink7.xml.rels><?xml version="1.0" encoding="UTF-8" standalone="yes"?>
<Relationships xmlns="http://schemas.openxmlformats.org/package/2006/relationships"><Relationship Id="rId1" Type="http://schemas.microsoft.com/office/2006/relationships/xlExternalLinkPath/xlPathMissing" Target="MEX9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92.168.0.1\BackupFRM\DOCUME~1\DGREEN\LOCALS~1\Temp\notes782185\Documents%20and%20Settings\jreyna\My%20Documents\FY03%20Charcoal%20Forecast\FY03%20DPM%20Forecast%20vs.%20Commit.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s://people.ey.com/DOCUME~1/DGREEN/LOCALS~1/Temp/notes782185/Documents%20and%20Settings/jreyna/My%20Documents/FY03%20Charcoal%20Forecast/FY03%20DPM%20Forecast%20vs.%20Commit.xls"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PYTHON1"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Documents%20and%20Settings\jreyna\My%20Documents\FY03%20Charcoal%20Forecast\FY03%20DPM%20Forecast%20vs.%20Commit.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192.168.0.1\BackupFRM\HV%20Brand%20Team\SIC%20-%20FY02%20Q1\SIC%20FY01%20DHV%20Dips.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people.ey.com/HV%20Brand%20Team/SIC%20-%20FY02%20Q1/SIC%20FY01%20DHV%20Dip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92.168.0.1\BackupFRM\DOCUME~1\DGREEN\LOCALS~1\Temp\notes782185\HV%20Brand%20Team\SIC%20-%20FY02%20Q1\SIC%20FY01%20DHV%20Dips.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people.ey.com/DOCUME~1/DGREEN/LOCALS~1/Temp/notes782185/HV%20Brand%20Team/SIC%20-%20FY02%20Q1/SIC%20FY01%20DHV%20Dips.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192.168.0.1\BackupFRM\Documents%20and%20Settings\jreyna\My%20Documents\FY03%20Charcoal%20Forecast\FY03%20DPM%20Forecast%20vs.%20Commit.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ttps://people.ey.com/Documents%20and%20Settings/jreyna/My%20Documents/FY03%20Charcoal%20Forecast/FY03%20DPM%20Forecast%20vs.%20Commit.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H:\HV%20Brand%20Team\SIC%20-%20FY02%20Q1\SIC%20FY01%20DHV%20Dip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SFOFS3003\VOL1\TAX\H\Hel21479\DISCOUN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servidor\Documents%20and%20Settings\grodriguez\Configuraci&#243;n%20local\Archivos%20temporales%20de%20Internet\OLK1EC\Breakeven%20analysis%20Nikkei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Expoforestal%20Industrial\Users\Willi%20Bamberger\AppData\Local\Microsoft\Windows\Temporary%20Internet%20Files\Low\Content.IE5\A91E2PBE\EE-FF_Final_2010(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192.168.0.1\BackupFRM\SAPcodingREV.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ttps://people.ey.com/SAPcodingREV.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CGYEMLDR01\USERS\shrdfile\Acuatecsa\Cedulas%20Acuatecsa\Copia%20de%20Cedulas%202000\Setiembre-2000.xls" TargetMode="External"/></Relationships>
</file>

<file path=xl/externalLinks/_rels/externalLink25.xml.rels><?xml version="1.0" encoding="UTF-8" standalone="yes"?>
<Relationships xmlns="http://schemas.openxmlformats.org/package/2006/relationships"><Relationship Id="rId1" Type="http://schemas.microsoft.com/office/2006/relationships/xlExternalLinkPath/xlPathMissing" Target="Feeder%20Calc_MC-7-250-E-00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192.168.0.1\BackupFRM\cabanto\My%20Documents\Farpasa\nada.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https://people.ey.com/cabanto/My%20Documents/Farpasa/nada.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dvctc179\c\Mis%20Documentos\SALACIEL\INV0998\PEDROPLUS.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E:\Documents%20and%20Settings\grodriguez\Configuraci&#243;n%20local\Archivos%20temporales%20de%20Internet\OLK1EC\Breakeven%20analysis%20Nikkei2.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X:\Users\ngarcia\Desktop\Documents%20and%20Settings\grodriguez\Configuraci&#243;n%20local\Archivos%20temporales%20de%20Internet\OLK1EC\Breakeven%20analysis%20Nikkei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192.168.0.1\BackupFRM\ACCTG\AcctgFY12\Q2FY12\Balance%20Sheet\Sfofs3003\vol1\TAX\E\EEI66759\ElronDCF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https://people.ey.com/ACCTG/AcctgFY12/Q2FY12/Balance%20Sheet/Sfofs3003/vol1/TAX/E/EEI66759/ElronDCF2.xls" TargetMode="External"/></Relationships>
</file>

<file path=xl/externalLinks/_rels/externalLink33.xml.rels><?xml version="1.0" encoding="UTF-8" standalone="yes"?>
<Relationships xmlns="http://schemas.openxmlformats.org/package/2006/relationships"><Relationship Id="rId1" Type="http://schemas.microsoft.com/office/2006/relationships/xlExternalLinkPath/xlPathMissing" Target="Worksheet%20in%208430%20C&#243;mputo%20Sueldos%20y%20Beneficios%20Sociales" TargetMode="External"/></Relationships>
</file>

<file path=xl/externalLinks/_rels/externalLink34.xml.rels><?xml version="1.0" encoding="UTF-8" standalone="yes"?>
<Relationships xmlns="http://schemas.openxmlformats.org/package/2006/relationships"><Relationship Id="rId1" Type="http://schemas.microsoft.com/office/2006/relationships/xlExternalLinkPath/xlPathMissing" Target="10241.XLS" TargetMode="External"/></Relationships>
</file>

<file path=xl/externalLinks/_rels/externalLink35.xml.rels><?xml version="1.0" encoding="UTF-8" standalone="yes"?>
<Relationships xmlns="http://schemas.openxmlformats.org/package/2006/relationships"><Relationship Id="rId1" Type="http://schemas.microsoft.com/office/2006/relationships/xlExternalLinkPath/xlPathMissing" Target="BDK_Debt%20Capacity%201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RBUEVAPFL21.ey.net\21BA0011\Users\jair.lynch\AppData\Local\Microsoft\Windows\Temporary%20Internet%20Files\Content.Outlook\51QYG30J\TD%20Casanueva.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192.168.0.1\BackupFRM\Users\TG943DD\Documents\EYFY21\Farmaenlace\VISTA_Drug%20Retail_Significancia%20de%20Betas.xlsm"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https://people.ey.com/Users/TG943DD/Documents/EYFY21/Farmaenlace/VISTA_Drug%20Retail_Significancia%20de%20Betas.xlsm"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PELIMAMEYFL02\Data\Users\isabel.medina\Documents\Isabel\Isabel%20Medina%20Clientes\TAS\EYFY%202017\EPCE\An&#225;lisis\EPCE%20Cotiz%20Prefab%2023-02-2017%20v2.xlsm"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192.168.0.1\BackupFRM\Users\YJ164QF\Downloads\Project%20Rainbow%20Ser%20Sal%2014-9-2017WACC.xlsm"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people.ey.com/Users/YJ164QF/Downloads/Project%20Rainbow%20Ser%20Sal%2014-9-2017WACC.xlsm"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192.168.0.1\BackupFRM\Users\TG943DD\Documents\EYFY21\Farmaenlace\Drug%20Retail\Farmaenlace-WACC%20Drug%20Retail%20(12-09-2018)%20v0.xlsm"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https://people.ey.com/Users/TG943DD/Documents/EYFY21/Farmaenlace/Drug%20Retail/Farmaenlace-WACC%20Drug%20Retail%20(12-09-2018)%20v0.xlsm"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192.168.0.1\BackupFRM\Users\Fernando\Documents\Catedras\Finanzas\Proyectos-Valoraciones\EY\ARC%20-%20BD%20Proyectos\CT\Nexans\Incable-WACC%2010-12-2020%20revFRM.xlsm"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https://people.ey.com/Users/Fernando/Documents/Catedras/Finanzas/Proyectos-Valoraciones/EY/ARC%20-%20BD%20Proyectos/CT/Nexans/Incable-WACC%2010-12-2020%20revFRM.xlsm"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192.168.0.1\BackupFRM\Users\KD356RY\Documents\FY20\Capital%20transformation\Apoyo%20auditor&#237;a\Yellowpepper\Revisi&#243;n%20EY%20a&#241;o%202018\Yellowpepper%20-WACC%202018%202.xlsm"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s://people.ey.com/Users/KD356RY/Documents/FY20/Capital%20transformation/Apoyo%20auditor&#237;a/Yellowpepper/Revisi&#243;n%20EY%20a&#241;o%202018/Yellowpepper%20-WACC%202018%202.xlsm"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192.168.0.1\BackupFRM\Users\VK782EU\Documents\JZ%20EY\Trabajos\Valoraciones\Flujos-Pronaca\Pronaca-WACC%20(11-02-2019)%20v2%20rxsIMG.XLSM"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s://people.ey.com/Users/VK782EU/Documents/JZ%20EY/Trabajos/Valoraciones/Flujos-Pronaca/Pronaca-WACC%20(11-02-2019)%20v2%20rxsIMG.XLSM"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192.168.0.1\BackupFRM\Users\VK782EU\Documents\JZ%20EY\Trabajos\Asistencia%20Auditoria%20FY%202020\Pronaca\Info%20Trabajada%202019\WACC\&#218;ltimos%20Archivos\Pronaca-WACC%20(14-01-20)%20rxsIMGv2.XLSM"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https://people.ey.com/Users/VK782EU/Documents/JZ%20EY/Trabajos/Asistencia%20Auditoria%20FY%202020/Pronaca/Info%20Trabajada%202019/WACC/&#218;ltimos%20Archivos/Pronaca-WACC%20(14-01-20)%20rxsIMGv2.XLSM"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192.168.0.1\BackupFRM\Users\TG943DD\Documents\EYFY20\Auditoria\Abcalsa\WACC\WACC%20Abcalsa%20(10-03-2020)%20_yapb.xlsm"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https://people.ey.com/Users/TG943DD/Documents/EYFY20/Auditoria/Abcalsa/WACC/WACC%20Abcalsa%20(10-03-2020)%20_yapb.xlsm"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PELIMAMEYFL02\Data\Users\Diego.Reyes\Desktop\EPCE%20-%20WACC%2024-02-2017%20v2%20arag%20(003).xlsm"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ARBUEVAPFL21.ey.net\21BA0011\Users\jair.lynch\AppData\Local\Capital%20IQ\Office%20Plug-in\Templates\Valuation\+WACC.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192.168.0.1\BackupFRM\Users\Isabel.Medina\Documents\Isabel\Clientes\EYFY%2021\Nexans\VISTA_Incables_Significancia%20de%20Betas%20(23-10-2020).xlsm"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https://people.ey.com/Users/Isabel.Medina/Documents/Isabel/Clientes/EYFY%2021/Nexans/VISTA_Incables_Significancia%20de%20Betas%20(23-10-2020).xlsm" TargetMode="External"/></Relationships>
</file>

<file path=xl/externalLinks/_rels/externalLink58.xml.rels><?xml version="1.0" encoding="UTF-8" standalone="yes"?>
<Relationships xmlns="http://schemas.openxmlformats.org/package/2006/relationships"><Relationship Id="rId1" Type="http://schemas.microsoft.com/office/2006/relationships/xlExternalLinkPath/xlPathMissing" Target="Worksheet%20in%205430%20An&#225;lisis%20de%20inventario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X:\Documents%20and%20Settings\grodriguez\Configuraci&#243;n%20local\Archivos%20temporales%20de%20Internet\OLK1EC\Breakeven%20analysis%20Nikkei2.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192.168.0.115\Comments\PAQUETES%20FINANCIEROS\MOCHASA\MOCHASA-04\gpilalo\formatos\cedula%206.xls" TargetMode="External"/></Relationships>
</file>

<file path=xl/externalLinks/_rels/externalLink61.xml.rels><?xml version="1.0" encoding="UTF-8" standalone="yes"?>
<Relationships xmlns="http://schemas.openxmlformats.org/package/2006/relationships"><Relationship Id="rId1" Type="http://schemas.microsoft.com/office/2006/relationships/xlExternalLinkPath/xlPathMissing" Target="Worksheet%20in%206430%20An&#225;lisis%20de%20Retenciones%20en%20la%20Fuente%20y%20del%20Impuesto%20al%20Valor%20Agregado"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192.168.0.115\shrdfile\comments%20old\BUDGET%202003\Cash%20Flow\Mochasa%20Budget%202004\Mochasa-Budget2003-Actualizado%20P8.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192.168.0.1\BackupFRM\ACCTG\AcctgFY12\Q2FY12\Balance%20Sheet\Sfofs3003\vol1\JOBS\NXTREND\GOREDCF.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people.ey.com/ACCTG/AcctgFY12/Q2FY12/Balance%20Sheet/Sfofs3003/vol1/JOBS/NXTREND/GOREDCF.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LP_DEPLOYMENT\CONTA-LP\TRABAJOS\EEFFSET98\DIRECTORIO.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192.168.0.1\BackupFRM\C\Users\mariabelenmera\Desktop\Respaldos%20Maria%20Belen%20Mera\Maria%20Belen\Estados%20Financieros%202011\7.%20July\Worksheet%20in%205730%20An&#225;lisis%20de%20Intangibles%20y%20Otros%20activo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https://people.ey.com/C/Users/mariabelenmera/Desktop/Respaldos%20Maria%20Belen%20Mera/Maria%20Belen/Estados%20Financieros%202011/7.%20July/Worksheet%20in%205730%20An&#225;lisis%20de%20Intangibles%20y%20Otros%20activos" TargetMode="External"/></Relationships>
</file>

<file path=xl/externalLinks/_rels/externalLink68.xml.rels><?xml version="1.0" encoding="UTF-8" standalone="yes"?>
<Relationships xmlns="http://schemas.openxmlformats.org/package/2006/relationships"><Relationship Id="rId1" Type="http://schemas.microsoft.com/office/2006/relationships/xlExternalLinkPath/xlPathMissing" Target="Worksheet%20in%20(C)%206030%20An&#225;lisis%20de%20Obligaciones%20Bancaria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192.168.0.1\BackupFRM\Users\mariabelenmera\Downloads\Worksheet%20in%20%20%20%20%20%20%20An&#225;lisis%20otros%20activo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https://people.ey.com/Users/mariabelenmera/Downloads/Worksheet%20in%20%20%20%20%20%20%20An&#225;lisis%20otros%20activos" TargetMode="External"/></Relationships>
</file>

<file path=xl/externalLinks/_rels/externalLink71.xml.rels><?xml version="1.0" encoding="UTF-8" standalone="yes"?>
<Relationships xmlns="http://schemas.openxmlformats.org/package/2006/relationships"><Relationship Id="rId1" Type="http://schemas.microsoft.com/office/2006/relationships/xlExternalLinkPath/xlPathMissing" Target="Worksheet%20in%205632%20C&#243;mputo%20de%20depreciaci&#243;n%20de%20Activos%20Fijos%20(Nec)"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192.168.0.1\BackupFRM\Users\JASUAREZ\Pictures\Desktop\plantillas\5633%20C&#243;mputo%20depreciaci&#243;n%20activos%20fijos.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people.ey.com/Users/JASUAREZ/Pictures/Desktop/plantillas/5633%20C&#243;mputo%20depreciaci&#243;n%20activos%20fijos.xls" TargetMode="External"/></Relationships>
</file>

<file path=xl/externalLinks/_rels/externalLink74.xml.rels><?xml version="1.0" encoding="UTF-8" standalone="yes"?>
<Relationships xmlns="http://schemas.openxmlformats.org/package/2006/relationships"><Relationship Id="rId1" Type="http://schemas.microsoft.com/office/2006/relationships/xlExternalLinkPath/xlPathMissing" Target="Worksheet%20in%205531%20C&#243;mputo%20de%20seguro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192.168.0.1\BackupFRM\Users\mariabelenmera\Documents\MB%20user\Estados%20Financieros%202014\12.%20December%202014\Worksheet%20in%20%20An&#225;lisis%20de%20Inventario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people.ey.com/Users/mariabelenmera/Documents/MB%20user/Estados%20Financieros%202014/12.%20December%202014/Worksheet%20in%20%20An&#225;lisis%20de%20Inventario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192.168.0.1\BackupFRM\Users\mreyna\Desktop\Fides%20Buro\Revisi&#243;n%20mensual\PAPELESA\A&#209;O%202014\11.-%20NOVIEMBRE\Users\JASUAREZ\Pictures\Desktop\plantillas\5633%20C&#243;mputo%20depreciaci&#243;n%20activos%20fijo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https://people.ey.com/Users/mreyna/Desktop/Fides%20Buro/Revisi&#243;n%20mensual/PAPELESA/A&#209;O%202014/11.-%20NOVIEMBRE/Users/JASUAREZ/Pictures/Desktop/plantillas/5633%20C&#243;mputo%20depreciaci&#243;n%20activos%20fijos.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192.168.0.1\BackupFRM\Users\Staff\AppData\Local\Microsoft\Windows\Temporary%20Internet%20Files\Content.Outlook\7S29FGE0\8430%20C&#243;mputo%20de%20Sueldos%20y%20Beneficios%20Sociales%20(2).xlsx"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https://people.ey.com/Users/Staff/AppData/Local/Microsoft/Windows/Temporary%20Internet%20Files/Content.Outlook/7S29FGE0/8430%20C&#243;mputo%20de%20Sueldos%20y%20Beneficios%20Sociales%20(2).xlsx" TargetMode="External"/></Relationships>
</file>

<file path=xl/externalLinks/_rels/externalLink81.xml.rels><?xml version="1.0" encoding="UTF-8" standalone="yes"?>
<Relationships xmlns="http://schemas.openxmlformats.org/package/2006/relationships"><Relationship Id="rId1" Type="http://schemas.microsoft.com/office/2006/relationships/xlExternalLinkPath/xlPathMissing" Target="Worksheet%20in%202231%20Estados%20Financieros%20Final"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192.168.0.1\BackupFRM\Users\mariabelenmera\Downloads\Worksheet%20in%205434%20Detalle%20de%20Compras%20Preliminar"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https://people.ey.com/Users/mariabelenmera/Downloads/Worksheet%20in%205434%20Detalle%20de%20Compras%20Preliminar"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192.168.0.1\BackupFRM\C\Users\mariabelenmera\Desktop\Respaldos%20Maria%20Belen%20Mera\Maria%20Belen\Estados%20Financieros%202013\1.%20January%202013\Worksheet%20in%205430%20An&#225;lisis%20de%20Inventarios%20%20(A&#241;o%202003)"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https://people.ey.com/C/Users/mariabelenmera/Desktop/Respaldos%20Maria%20Belen%20Mera/Maria%20Belen/Estados%20Financieros%202013/1.%20January%202013/Worksheet%20in%205430%20An&#225;lisis%20de%20Inventarios%20%20(A&#241;o%202003)"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192.168.0.1\BackupFRM\C\Users\mariabelenmera\Desktop\Respaldos%20Maria%20Belen%20Mera\Maria%20Belen\Estados%20Financieros%202011\12.%20December\Worksheet%20in%205730%20An&#225;lisis%20de%20Intangibles%20y%20otros%20activos2004"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https://people.ey.com/C/Users/mariabelenmera/Desktop/Respaldos%20Maria%20Belen%20Mera/Maria%20Belen/Estados%20Financieros%202011/12.%20December/Worksheet%20in%205730%20An&#225;lisis%20de%20Intangibles%20y%20otros%20activos2004"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My%20Documents\ESAGOSA\Seguridad\2002%20Otros\2002%20MTG%20COMPARE%20REAL%202001%20NEW%20RENT%20E&amp;Y.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E:\MGR\Informes%20Varios\Contable%20a%20Resolver\Ajuste%20Final%2010%20-11%20-12-02%20-Operativo%20y%20Financier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M"/>
      <sheetName val="Libor bba"/>
      <sheetName val="Beta industrias"/>
      <sheetName val="Betas comparables"/>
      <sheetName val="Intervisa"/>
      <sheetName val="Info fianciera comparables"/>
      <sheetName val="EEFF RI"/>
      <sheetName val="Financials (2)"/>
      <sheetName val="Data"/>
      <sheetName val="CUADRO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COME STATEMENT"/>
      <sheetName val="BALANCE SHEET"/>
      <sheetName val="ENTRIES OF ADJUSMENTS"/>
      <sheetName val="O"/>
      <sheetName val="1A"/>
      <sheetName val="3"/>
      <sheetName val="4"/>
      <sheetName val="4A(1)"/>
      <sheetName val="4B(1)"/>
      <sheetName val="4D(1)"/>
      <sheetName val="5(1)"/>
      <sheetName val="5A"/>
      <sheetName val="5B"/>
      <sheetName val="5C"/>
      <sheetName val="5D"/>
      <sheetName val="RESPALDO"/>
      <sheetName val="6 (1)"/>
      <sheetName val="6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 21169"/>
      <sheetName val="Listados"/>
      <sheetName val="Instrucciones"/>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rket"/>
      <sheetName val="value"/>
      <sheetName val="hist&amp;proj"/>
      <sheetName val="PG"/>
      <sheetName val="Dist. seguros total"/>
      <sheetName val="Schedules"/>
    </sheetNames>
    <sheetDataSet>
      <sheetData sheetId="0"/>
      <sheetData sheetId="1"/>
      <sheetData sheetId="2"/>
      <sheetData sheetId="3" refreshError="1"/>
      <sheetData sheetId="4" refreshError="1"/>
      <sheetData sheetId="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urnal"/>
      <sheetName val="RESRVS"/>
      <sheetName val="PRODPROF"/>
      <sheetName val="input"/>
      <sheetName val="Cap-Aset"/>
      <sheetName val="INCSTATLoc"/>
      <sheetName val="CarrF"/>
      <sheetName val="LIABIL"/>
      <sheetName val="Workvs"/>
      <sheetName val="DepreLoc"/>
      <sheetName val="INCSTATYPF"/>
      <sheetName val="DepGAAP"/>
      <sheetName val="DepreYPF"/>
      <sheetName val="Balance Sheet"/>
      <sheetName val="FCF-ROCEYPF"/>
      <sheetName val="E1-Proven Dev"/>
      <sheetName val="E7-Caso en evaluación"/>
      <sheetName val="Output"/>
      <sheetName val="Output_Reservas"/>
      <sheetName val="C1-Carátula (PD)"/>
      <sheetName val="Summary"/>
      <sheetName val="Share"/>
      <sheetName val="Sheet1"/>
      <sheetName val="Wrkg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t="str">
            <v>ECUADOR</v>
          </cell>
          <cell r="B1">
            <v>1996</v>
          </cell>
          <cell r="C1">
            <v>1997</v>
          </cell>
          <cell r="D1">
            <v>1998</v>
          </cell>
          <cell r="E1">
            <v>1999</v>
          </cell>
        </row>
      </sheetData>
      <sheetData sheetId="21"/>
      <sheetData sheetId="22"/>
      <sheetData sheetId="2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urnal"/>
      <sheetName val="RESRVS"/>
      <sheetName val="PRODPROF"/>
      <sheetName val="input"/>
      <sheetName val="Cap-Aset"/>
      <sheetName val="INCSTATLoc"/>
      <sheetName val="CarrF"/>
      <sheetName val="LIABIL"/>
      <sheetName val="Workvs"/>
      <sheetName val="DepreLoc"/>
      <sheetName val="INCSTATYPF"/>
      <sheetName val="DepGAAP"/>
      <sheetName val="DepreYPF"/>
      <sheetName val="Balance Sheet"/>
      <sheetName val="FCF-ROCEYPF"/>
      <sheetName val="E1-Proven Dev"/>
      <sheetName val="E7-Caso en evaluación"/>
      <sheetName val="Output"/>
      <sheetName val="Output_Reservas"/>
      <sheetName val="C1-Carátula (PD)"/>
      <sheetName val="Summary"/>
      <sheetName val="Share"/>
      <sheetName val="Sheet1"/>
      <sheetName val="WrkgK"/>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t="str">
            <v>ECUADOR</v>
          </cell>
          <cell r="B1">
            <v>1996</v>
          </cell>
          <cell r="C1">
            <v>1997</v>
          </cell>
          <cell r="D1">
            <v>1998</v>
          </cell>
          <cell r="E1">
            <v>1999</v>
          </cell>
        </row>
      </sheetData>
      <sheetData sheetId="21"/>
      <sheetData sheetId="22"/>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umptions"/>
      <sheetName val="MEX95IB"/>
      <sheetName val="Public"/>
      <sheetName val="Basic Inputs"/>
      <sheetName val="Telecom Assumptions"/>
      <sheetName val="MobileIB"/>
      <sheetName val="MEX97"/>
      <sheetName val="Calculo"/>
      <sheetName val="MobileDataOutput"/>
      <sheetName val="MobileDemandOutput"/>
      <sheetName val="Media Output"/>
      <sheetName val="Ukraine Data"/>
      <sheetName val="Global Category"/>
      <sheetName val="Investing Motive &amp; Business Uni"/>
      <sheetName val="Technical Classification"/>
      <sheetName val="Hoja1"/>
      <sheetName val="dates "/>
      <sheetName val="%"/>
      <sheetName val="TABLAS"/>
      <sheetName val="Global Catalog"/>
      <sheetName val="Programación"/>
      <sheetName val="Listas"/>
      <sheetName val="Hoja4"/>
      <sheetName val="Summary"/>
      <sheetName val="08 mkt$ "/>
      <sheetName val="1994-skatt"/>
      <sheetName val="synthgraph DCF"/>
      <sheetName val="KENLBOPK"/>
      <sheetName val="AW"/>
      <sheetName val="RSG"/>
      <sheetName val="Transaction"/>
      <sheetName val="Media_Output"/>
      <sheetName val="ReplaceExistingSites"/>
      <sheetName val="Media_Output3"/>
      <sheetName val="synthgraph_DCF2"/>
      <sheetName val="Media_Output1"/>
      <sheetName val="synthgraph_DCF"/>
      <sheetName val="FINANCE"/>
      <sheetName val="Media_Output2"/>
      <sheetName val="synthgraph_DCF1"/>
      <sheetName val="Media_Output4"/>
      <sheetName val="synthgraph_DCF3"/>
      <sheetName val="ELSA - Data Sheet"/>
      <sheetName val="HongKongResidential"/>
      <sheetName val="HongKongBusiness"/>
      <sheetName val="HongKongTotal"/>
      <sheetName val="Indonesia Residential"/>
      <sheetName val="Indonesia Business"/>
      <sheetName val="Indonesia Total"/>
      <sheetName val="Japan Residential"/>
      <sheetName val="Japan Business"/>
      <sheetName val="Japan Total"/>
      <sheetName val="DoT"/>
      <sheetName val="Index"/>
      <sheetName val="Tables"/>
      <sheetName val="Breakdown"/>
      <sheetName val="Exp"/>
      <sheetName val="Cover"/>
      <sheetName val="Puerto"/>
      <sheetName val="Input"/>
      <sheetName val="Costanera"/>
      <sheetName val="Eletrobras"/>
      <sheetName val="Tractebel"/>
      <sheetName val="Cesp"/>
      <sheetName val="Tiete"/>
      <sheetName val="MPX"/>
      <sheetName val="Endesa"/>
      <sheetName val="Colbun"/>
      <sheetName val="Gener"/>
      <sheetName val="E.CL"/>
      <sheetName val="Isagen"/>
      <sheetName val="Edegel"/>
      <sheetName val="Costos"/>
      <sheetName val="Balancete Gerencial"/>
      <sheetName val="RawData"/>
      <sheetName val="I"/>
      <sheetName val="flujos"/>
      <sheetName val="Basic_Inputs"/>
      <sheetName val="Telecom_Assumptions"/>
      <sheetName val="IRR Calc"/>
      <sheetName val="Cto3"/>
      <sheetName val="Plan1"/>
      <sheetName val="NOTAS"/>
      <sheetName val="COS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sheetData sheetId="78"/>
      <sheetData sheetId="79" refreshError="1"/>
      <sheetData sheetId="80" refreshError="1"/>
      <sheetData sheetId="81" refreshError="1"/>
      <sheetData sheetId="82" refreshError="1"/>
      <sheetData sheetId="8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pline"/>
      <sheetName val="KFD"/>
      <sheetName val="MSQ"/>
      <sheetName val="MTLMWM"/>
      <sheetName val="BBQ"/>
      <sheetName val="KCL"/>
      <sheetName val="HIC\KGC\MAT"/>
      <sheetName val="FY03 Shipments"/>
      <sheetName val="FY03 Essbase Ghost"/>
      <sheetName val="FY03 Brand"/>
      <sheetName val="Sku Shipments"/>
      <sheetName val="DPM Forecast"/>
      <sheetName val="FY03 Brand Ghost"/>
      <sheetName val="FDF Forecast"/>
      <sheetName val="1998"/>
      <sheetName val="1997"/>
      <sheetName val="SAVE Tables"/>
      <sheetName val="SIC"/>
      <sheetName val="Discount"/>
      <sheetName val="FX Dload"/>
      <sheetName val="Impress Monthly Volume"/>
      <sheetName val="FY03 DPM Forecast vs. Commit"/>
      <sheetName val="List"/>
    </sheetNames>
    <sheetDataSet>
      <sheetData sheetId="0">
        <row r="1">
          <cell r="A1" t="str">
            <v>KINGSFORD CHARCOAL FORECASTING MEETING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pline"/>
      <sheetName val="KFD"/>
      <sheetName val="MSQ"/>
      <sheetName val="MTLMWM"/>
      <sheetName val="BBQ"/>
      <sheetName val="KCL"/>
      <sheetName val="HIC\KGC\MAT"/>
      <sheetName val="FY03 Shipments"/>
      <sheetName val="FY03 Essbase Ghost"/>
      <sheetName val="FY03 Brand"/>
      <sheetName val="Sku Shipments"/>
      <sheetName val="DPM Forecast"/>
      <sheetName val="FY03 Brand Ghost"/>
      <sheetName val="FDF Forecast"/>
      <sheetName val="1998"/>
      <sheetName val="1997"/>
      <sheetName val="SAVE Tables"/>
      <sheetName val="SIC"/>
      <sheetName val="Discount"/>
      <sheetName val="FX Dload"/>
      <sheetName val="Impress Monthly Volume"/>
      <sheetName val="FY03 DPM Forecast vs. Commit"/>
      <sheetName val="List"/>
    </sheetNames>
    <sheetDataSet>
      <sheetData sheetId="0">
        <row r="1">
          <cell r="A1" t="str">
            <v>KINGSFORD CHARCOAL FORECASTING MEETING</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YTHON1"/>
      <sheetName val="Macros"/>
      <sheetName val="Check"/>
      <sheetName val="DCF"/>
      <sheetName val="Discount"/>
      <sheetName val="Topline"/>
      <sheetName val="Impress Monthly Volume"/>
      <sheetName val="SIC"/>
      <sheetName val="1998"/>
      <sheetName val="PLANS"/>
      <sheetName val="SKU"/>
      <sheetName val="analysis_alcom"/>
      <sheetName val="FG Mar vs Feb FY04"/>
      <sheetName val="Vlookup"/>
      <sheetName val="Kanzlei-Rechnungswesen - RW - 3"/>
      <sheetName val="Impress_Monthly_Volume"/>
      <sheetName val="FG_Mar_vs_Feb_FY04"/>
      <sheetName val="Sum"/>
      <sheetName val="EXHIBIT"/>
      <sheetName val="ADJ"/>
      <sheetName val="PV"/>
      <sheetName val="ABR"/>
      <sheetName val="PFGC"/>
      <sheetName val="SYY"/>
      <sheetName val="UFS"/>
      <sheetName val="SUMMARY"/>
      <sheetName val="RICHFOOD"/>
      <sheetName val="DOUGHTIES"/>
      <sheetName val="PROSOURCE"/>
      <sheetName val="RYKOFF"/>
      <sheetName val="C&amp;C"/>
      <sheetName val="Control-Premium"/>
      <sheetName val="WACC"/>
      <sheetName val="CALCO"/>
      <sheetName val="TTM"/>
      <sheetName val="APC"/>
      <sheetName val="Sum-IC"/>
      <sheetName val="EXHIBIT-IC"/>
      <sheetName val="ADJ-IC"/>
      <sheetName val="PV-IC"/>
      <sheetName val="Sum-NWIP"/>
      <sheetName val="EXHIBIT-NWIP"/>
      <sheetName val="ADJ-NWIP"/>
      <sheetName val="PV-NWIP"/>
      <sheetName val="BRID"/>
      <sheetName val="HRL"/>
      <sheetName val="IBP"/>
      <sheetName val="SFDS"/>
      <sheetName val="PZA"/>
      <sheetName val="HERF"/>
      <sheetName val="SUMMARY-IC"/>
      <sheetName val="SUMMARY-NWIP"/>
      <sheetName val="GOODMARK"/>
      <sheetName val="HUDSON"/>
      <sheetName val="FOODBRANDS"/>
      <sheetName val="THORN"/>
      <sheetName val="GOLDEN"/>
      <sheetName val="AMRI"/>
      <sheetName val="CBTE"/>
      <sheetName val="NZYM"/>
      <sheetName val="NOL"/>
      <sheetName val="Exhibit 11"/>
      <sheetName val="NB-MKT"/>
      <sheetName val="Index"/>
      <sheetName val="INPUTS"/>
      <sheetName val="Cap Empty LU"/>
      <sheetName val="Service L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pline"/>
      <sheetName val="KFD"/>
      <sheetName val="MSQ"/>
      <sheetName val="MTLMWM"/>
      <sheetName val="BBQ"/>
      <sheetName val="KCL"/>
      <sheetName val="HIC\KGC\MAT"/>
      <sheetName val="FY03 Shipments"/>
      <sheetName val="FY03 Essbase Ghost"/>
      <sheetName val="FY03 Brand"/>
      <sheetName val="Sku Shipments"/>
      <sheetName val="DPM Forecast"/>
      <sheetName val="FY03 Brand Ghost"/>
      <sheetName val="FDF Forecast"/>
      <sheetName val="1998"/>
      <sheetName val="1997"/>
      <sheetName val="SAVE Tables"/>
      <sheetName val="SIC"/>
      <sheetName val="Discount"/>
      <sheetName val="FX Dload"/>
      <sheetName val="Impress Monthly Volume"/>
      <sheetName val="FY03 DPM Forecast vs. Commit"/>
      <sheetName val="List"/>
      <sheetName val="FY03 Brand_x0000_Ghost"/>
      <sheetName val="9-1차이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C"/>
      <sheetName val="Graph"/>
      <sheetName val="compare inven"/>
      <sheetName val="IRI data"/>
      <sheetName val="Topline"/>
      <sheetName val="BBQ"/>
      <sheetName val="KCL"/>
      <sheetName val="KFD"/>
      <sheetName val="MSQ"/>
      <sheetName val="MTLMWM"/>
      <sheetName val="SIC FY01 DHV Dips"/>
      <sheetName val="FX Dload"/>
      <sheetName val="Backup-Invoice"/>
      <sheetName val="PYTHON1"/>
      <sheetName val="Discount"/>
      <sheetName val="Impress Monthly Volume"/>
      <sheetName val="Project_Detail"/>
      <sheetName val="MBEWAFADJ_1101"/>
      <sheetName val="KE30 SAP"/>
      <sheetName val=""/>
      <sheetName val="Home Care"/>
      <sheetName val="Laundry"/>
      <sheetName val="Glad"/>
      <sheetName val="Litter"/>
      <sheetName val="Charcoal"/>
      <sheetName val="Foo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C"/>
      <sheetName val="Graph"/>
      <sheetName val="compare inven"/>
      <sheetName val="IRI data"/>
      <sheetName val="Topline"/>
      <sheetName val="BBQ"/>
      <sheetName val="KCL"/>
      <sheetName val="KFD"/>
      <sheetName val="MSQ"/>
      <sheetName val="MTLMWM"/>
      <sheetName val="SIC FY01 DHV Dips"/>
      <sheetName val="FX Dload"/>
      <sheetName val="Backup-Invoice"/>
      <sheetName val="PYTHON1"/>
      <sheetName val="Discount"/>
      <sheetName val="Impress Monthly Volume"/>
      <sheetName val="Project_Detail"/>
      <sheetName val="MBEWAFADJ_1101"/>
      <sheetName val="KE30 SAP"/>
      <sheetName val=""/>
      <sheetName val="Home Care"/>
      <sheetName val="Laundry"/>
      <sheetName val="Glad"/>
      <sheetName val="Litter"/>
      <sheetName val="Charcoal"/>
      <sheetName val="Foo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C"/>
      <sheetName val="Graph"/>
      <sheetName val="compare inven"/>
      <sheetName val="IRI data"/>
      <sheetName val="Topline"/>
      <sheetName val="BBQ"/>
      <sheetName val="KCL"/>
      <sheetName val="KFD"/>
      <sheetName val="MSQ"/>
      <sheetName val="MTLMWM"/>
      <sheetName val="SIC FY01 DHV Dips"/>
      <sheetName val="Backup-Invoice"/>
      <sheetName val="FX Dload"/>
      <sheetName val="PYTHON1"/>
      <sheetName val="Discount"/>
      <sheetName val="Impress Monthly Volume"/>
    </sheetNames>
    <sheetDataSet>
      <sheetData sheetId="0">
        <row r="267">
          <cell r="J267" t="str">
            <v>Shipment Inventory and Consumption Report:  DHV Dips</v>
          </cell>
        </row>
      </sheetData>
      <sheetData sheetId="1">
        <row r="267">
          <cell r="J267" t="str">
            <v>Shipment Inventory and Consumption Report:  DHV Dips</v>
          </cell>
        </row>
      </sheetData>
      <sheetData sheetId="2">
        <row r="267">
          <cell r="J267" t="str">
            <v>Shipment Inventory and Consumption Report:  DHV Dips</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C"/>
      <sheetName val="Graph"/>
      <sheetName val="compare inven"/>
      <sheetName val="IRI data"/>
      <sheetName val="Topline"/>
      <sheetName val="BBQ"/>
      <sheetName val="KCL"/>
      <sheetName val="KFD"/>
      <sheetName val="MSQ"/>
      <sheetName val="MTLMWM"/>
      <sheetName val="SIC FY01 DHV Dips"/>
      <sheetName val="Backup-Invoice"/>
      <sheetName val="FX Dload"/>
      <sheetName val="PYTHON1"/>
      <sheetName val="Discount"/>
      <sheetName val="Impress Monthly Volume"/>
    </sheetNames>
    <sheetDataSet>
      <sheetData sheetId="0">
        <row r="267">
          <cell r="J267" t="str">
            <v>Shipment Inventory and Consumption Report:  DHV Dips</v>
          </cell>
        </row>
      </sheetData>
      <sheetData sheetId="1">
        <row r="267">
          <cell r="J267" t="str">
            <v>Shipment Inventory and Consumption Report:  DHV Dips</v>
          </cell>
        </row>
      </sheetData>
      <sheetData sheetId="2">
        <row r="267">
          <cell r="J267" t="str">
            <v>Shipment Inventory and Consumption Report:  DHV Dips</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pline"/>
      <sheetName val="KFD"/>
      <sheetName val="MSQ"/>
      <sheetName val="MTLMWM"/>
      <sheetName val="BBQ"/>
      <sheetName val="KCL"/>
      <sheetName val="HIC\KGC\MAT"/>
      <sheetName val="FY03 Shipments"/>
      <sheetName val="FY03 Essbase Ghost"/>
      <sheetName val="FY03 Brand"/>
      <sheetName val="Sku Shipments"/>
      <sheetName val="DPM Forecast"/>
      <sheetName val="FY03 Brand Ghost"/>
      <sheetName val="FDF Forecast"/>
      <sheetName val="1998"/>
      <sheetName val="1997"/>
      <sheetName val="SAVE Tables"/>
      <sheetName val="SIC"/>
      <sheetName val="Discount"/>
      <sheetName val="FX Dload"/>
      <sheetName val="Impress Monthly Volume"/>
      <sheetName val="FY03 DPM Forecast vs. Commit"/>
      <sheetName val="List"/>
      <sheetName val="FY03 Brand_x0000_Ghost"/>
      <sheetName val="9-1차이내역"/>
      <sheetName val=""/>
      <sheetName val="Prelim Building Blocks"/>
      <sheetName val="Paste In Fcst"/>
      <sheetName val="LRP to Budg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pline"/>
      <sheetName val="KFD"/>
      <sheetName val="MSQ"/>
      <sheetName val="MTLMWM"/>
      <sheetName val="BBQ"/>
      <sheetName val="KCL"/>
      <sheetName val="HIC\KGC\MAT"/>
      <sheetName val="FY03 Shipments"/>
      <sheetName val="FY03 Essbase Ghost"/>
      <sheetName val="FY03 Brand"/>
      <sheetName val="Sku Shipments"/>
      <sheetName val="DPM Forecast"/>
      <sheetName val="FY03 Brand Ghost"/>
      <sheetName val="FDF Forecast"/>
      <sheetName val="1998"/>
      <sheetName val="1997"/>
      <sheetName val="SAVE Tables"/>
      <sheetName val="SIC"/>
      <sheetName val="Discount"/>
      <sheetName val="FX Dload"/>
      <sheetName val="Impress Monthly Volume"/>
      <sheetName val="FY03 DPM Forecast vs. Commit"/>
      <sheetName val="List"/>
      <sheetName val="FY03 Brand_x0000_Ghost"/>
      <sheetName val="9-1차이내역"/>
      <sheetName val=""/>
      <sheetName val="Prelim Building Blocks"/>
      <sheetName val="Paste In Fcst"/>
      <sheetName val="LRP to Budg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C"/>
      <sheetName val="Graph"/>
      <sheetName val="compare inven"/>
      <sheetName val="IRI data"/>
      <sheetName val="Topline"/>
      <sheetName val="BBQ"/>
      <sheetName val="KCL"/>
      <sheetName val="KFD"/>
      <sheetName val="MSQ"/>
      <sheetName val="MTLMWM"/>
      <sheetName val="SIC FY01 DHV Dips"/>
      <sheetName val="Backup-Invoice"/>
      <sheetName val="FX Dload"/>
      <sheetName val="PYTHON1"/>
      <sheetName val="Impress Monthly Volume"/>
      <sheetName val="Discoun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scount"/>
      <sheetName val="Mar Fcst"/>
      <sheetName val="Brita SBU"/>
      <sheetName val="PYTHON1"/>
      <sheetName val="FX Dload"/>
      <sheetName val="Litter"/>
      <sheetName val="Performance Metrics"/>
      <sheetName val="New IRI pulls"/>
      <sheetName val="12MonthShareHistory"/>
      <sheetName val="Paste In Fcst"/>
      <sheetName val="Topline"/>
      <sheetName val="Mar_Fcst"/>
      <sheetName val="Brita_SBU"/>
      <sheetName val="FX_Dload"/>
      <sheetName val="Performance_Metrics"/>
      <sheetName val="New_IRI_pulls"/>
      <sheetName val="Paste_In_Fcst"/>
      <sheetName val="TxSum100"/>
      <sheetName val="TxAlloc100"/>
      <sheetName val="A&amp;C Categorization"/>
      <sheetName val="Leased Storage"/>
      <sheetName val="Project_Detail"/>
      <sheetName val="Master List"/>
      <sheetName val="Scenario"/>
      <sheetName val="Dropdown List"/>
      <sheetName val="List"/>
      <sheetName val="Data Retrieval"/>
      <sheetName val="chart data"/>
      <sheetName val="Lists"/>
      <sheetName val="Kanzlei-Rechnungswesen - RW - 3"/>
      <sheetName val="INNOV BACK UP"/>
      <sheetName val="BB SBU"/>
      <sheetName val="INPUT"/>
      <sheetName val="Mar_Fcst1"/>
      <sheetName val="Brita_SBU1"/>
      <sheetName val="FX_Dload1"/>
      <sheetName val="Performance_Metrics1"/>
      <sheetName val="New_IRI_pulls1"/>
      <sheetName val="Paste_In_Fcst1"/>
      <sheetName val="A&amp;C_Categorization"/>
      <sheetName val="Leased_Storage"/>
      <sheetName val="Master_List"/>
      <sheetName val="Dropdown_List"/>
      <sheetName val="Data_Retrieval"/>
      <sheetName val="chart_data"/>
      <sheetName val="Inputs Summary"/>
      <sheetName val="Exhibit 11"/>
      <sheetName val="Exhibit 14"/>
      <sheetName val="Mar_Fcst2"/>
      <sheetName val="Brita_SBU2"/>
      <sheetName val="FX_Dload2"/>
      <sheetName val="Performance_Metrics2"/>
      <sheetName val="New_IRI_pulls2"/>
      <sheetName val="Paste_In_Fcst2"/>
      <sheetName val="A&amp;C_Categorization1"/>
      <sheetName val="Leased_Storage1"/>
      <sheetName val="Master_List1"/>
      <sheetName val="Dropdown_List1"/>
      <sheetName val="Data_Retrieval1"/>
      <sheetName val="chart_data1"/>
      <sheetName val="Kanzlei-Rechnungswesen_-_RW_-_3"/>
      <sheetName val="INNOV_BACK_UP"/>
      <sheetName val="BB_SBU"/>
      <sheetName val="Inputs_Summary"/>
      <sheetName val="Exhibit_11"/>
      <sheetName val="Exhibit_14"/>
      <sheetName val="1998"/>
      <sheetName val="SAfricalookup"/>
      <sheetName val="DCF"/>
      <sheetName val="INPUTS"/>
      <sheetName val="NB-MK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sheetData sheetId="30" refreshError="1"/>
      <sheetData sheetId="31" refreshError="1"/>
      <sheetData sheetId="32" refreshError="1"/>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refreshError="1"/>
      <sheetData sheetId="68" refreshError="1"/>
      <sheetData sheetId="69" refreshError="1"/>
      <sheetData sheetId="7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reakeven Data"/>
      <sheetName val="Hoja1"/>
      <sheetName val="Variables"/>
      <sheetName val="Data"/>
    </sheetNames>
    <sheetDataSet>
      <sheetData sheetId="0">
        <row r="1">
          <cell r="B1" t="str">
            <v>Analisis de Punto de Equilibrio</v>
          </cell>
        </row>
        <row r="2">
          <cell r="B2" t="str">
            <v>NIKKEI MOTORS S.A.</v>
          </cell>
        </row>
        <row r="10">
          <cell r="F10">
            <v>15200.18</v>
          </cell>
        </row>
        <row r="11">
          <cell r="F11">
            <v>1.2E-2</v>
          </cell>
        </row>
        <row r="12">
          <cell r="F12">
            <v>1.4999999999999999E-2</v>
          </cell>
        </row>
        <row r="13">
          <cell r="F13">
            <v>70</v>
          </cell>
        </row>
        <row r="14">
          <cell r="F14">
            <v>40</v>
          </cell>
        </row>
        <row r="15">
          <cell r="F15">
            <v>94.578897777777783</v>
          </cell>
        </row>
      </sheetData>
      <sheetData sheetId="1" refreshError="1"/>
      <sheetData sheetId="2">
        <row r="1">
          <cell r="B1" t="b">
            <v>0</v>
          </cell>
        </row>
        <row r="2">
          <cell r="B2" t="b">
            <v>0</v>
          </cell>
        </row>
        <row r="3">
          <cell r="B3" t="str">
            <v>OfficeReady 3.0</v>
          </cell>
        </row>
        <row r="4">
          <cell r="B4">
            <v>1</v>
          </cell>
        </row>
      </sheetData>
      <sheetData sheetId="3"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cuperado_Hoja1"/>
      <sheetName val="Original"/>
      <sheetName val="Data"/>
    </sheetNames>
    <sheetDataSet>
      <sheetData sheetId="0" refreshError="1"/>
      <sheetData sheetId="1" refreshError="1"/>
      <sheetData sheetId="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Centers"/>
      <sheetName val="Accounts"/>
      <sheetName val="IntOrders"/>
      <sheetName val="IO_name_change"/>
      <sheetName val="Sheet1"/>
      <sheetName val="Def Codes"/>
      <sheetName val="FY05 Cost Center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stCenters"/>
      <sheetName val="Accounts"/>
      <sheetName val="IntOrders"/>
      <sheetName val="IO_name_change"/>
      <sheetName val="Sheet1"/>
      <sheetName val="Def Codes"/>
      <sheetName val="FY05 Cost Center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CE SHEET"/>
      <sheetName val="INCOME STAT."/>
      <sheetName val="ADJUSTMENT"/>
    </sheetNames>
    <sheetDataSet>
      <sheetData sheetId="0"/>
      <sheetData sheetId="1"/>
      <sheetData sheetId="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Ingreso de datos"/>
      <sheetName val="Datos"/>
      <sheetName val="Alimentador carga"/>
      <sheetName val="Alimentador motor"/>
      <sheetName val="Fact_Correc Bank Duct"/>
      <sheetName val="Derrateos"/>
      <sheetName val="RX"/>
      <sheetName val="Conduit"/>
      <sheetName val="Contro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da"/>
      <sheetName val="#¡REF"/>
      <sheetName val="P&amp;L Anual y Mensual"/>
      <sheetName val="Consulta"/>
      <sheetName val="ARUBA"/>
      <sheetName val="CHICOLAC"/>
      <sheetName val="CONDENS"/>
      <sheetName val="C.Pescado Gloria"/>
      <sheetName val="EDAM+FUN+PAR+MADU"/>
      <sheetName val="EVAP BH LATA"/>
      <sheetName val="EVAP BH TETRA"/>
      <sheetName val="Filete LaMesa"/>
      <sheetName val="GLORIA EVAP."/>
      <sheetName val="GLORIA P.SOC."/>
      <sheetName val="Grated+Ent"/>
      <sheetName val="Grated LaMesa"/>
      <sheetName val="JUGO DRINKY"/>
      <sheetName val="JUGO GLORIA"/>
      <sheetName val="MERMELADA"/>
      <sheetName val="PROG.SOC."/>
      <sheetName val="PV AVENA"/>
      <sheetName val="PV CEREAL"/>
      <sheetName val="PV CHOCOLATADA"/>
      <sheetName val="PV FRESCA"/>
      <sheetName val="PV POLVO"/>
      <sheetName val="PV TETRA"/>
      <sheetName val="PV-TOT"/>
      <sheetName val="P.VIDA EVAP"/>
      <sheetName val="Solido+Filete"/>
      <sheetName val="TOT. BH"/>
      <sheetName val="TOT. NECTARES"/>
      <sheetName val="TOT PV"/>
      <sheetName val="TOT. UHT BOLSA"/>
      <sheetName val="TOT. UHT CARTÓN"/>
      <sheetName val="TOT. UHT GLORIA"/>
      <sheetName val="TOTAL EVAP"/>
      <sheetName val="TOTAL EVAPORADA"/>
      <sheetName val="TOTAL JUGOS"/>
      <sheetName val="TOTAL UHT"/>
      <sheetName val="TOTAL YOGURT"/>
      <sheetName val="TOT.P.SOC."/>
      <sheetName val="UHT AVENA"/>
      <sheetName val="UHT BBHH"/>
      <sheetName val="UHT GLORIA CHOCOL"/>
      <sheetName val="UHT HIERRO"/>
      <sheetName val="UHT OMEGA"/>
      <sheetName val="UHT SUPERCALCIO"/>
      <sheetName val="UHT SUPERLIGHT"/>
      <sheetName val="UHT GLORIA ENT"/>
      <sheetName val="UHT GLORIA LIGHT"/>
      <sheetName val="YOFRUT"/>
      <sheetName val="YOGURELLO"/>
      <sheetName val="YOGURT"/>
      <sheetName val="YOMOST"/>
      <sheetName val="Hoja1"/>
      <sheetName val="P&amp;L"/>
      <sheetName val="INJ0998"/>
      <sheetName val="INJ0898"/>
      <sheetName val="RESUMEN TAPESA"/>
      <sheetName val="PagA 12.1"/>
      <sheetName val="Est Agraria - Prod Agro Ind"/>
      <sheetName val="DS"/>
      <sheetName val="INJ1098"/>
      <sheetName val="BASE0998"/>
      <sheetName val="BASE1098"/>
      <sheetName val="Graf 2017-2016"/>
      <sheetName val="DB_sk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da"/>
      <sheetName val="#¡REF"/>
      <sheetName val="P&amp;L Anual y Mensual"/>
      <sheetName val="Consulta"/>
      <sheetName val="ARUBA"/>
      <sheetName val="CHICOLAC"/>
      <sheetName val="CONDENS"/>
      <sheetName val="C.Pescado Gloria"/>
      <sheetName val="EDAM+FUN+PAR+MADU"/>
      <sheetName val="EVAP BH LATA"/>
      <sheetName val="EVAP BH TETRA"/>
      <sheetName val="Filete LaMesa"/>
      <sheetName val="GLORIA EVAP."/>
      <sheetName val="GLORIA P.SOC."/>
      <sheetName val="Grated+Ent"/>
      <sheetName val="Grated LaMesa"/>
      <sheetName val="JUGO DRINKY"/>
      <sheetName val="JUGO GLORIA"/>
      <sheetName val="MERMELADA"/>
      <sheetName val="PROG.SOC."/>
      <sheetName val="PV AVENA"/>
      <sheetName val="PV CEREAL"/>
      <sheetName val="PV CHOCOLATADA"/>
      <sheetName val="PV FRESCA"/>
      <sheetName val="PV POLVO"/>
      <sheetName val="PV TETRA"/>
      <sheetName val="PV-TOT"/>
      <sheetName val="P.VIDA EVAP"/>
      <sheetName val="Solido+Filete"/>
      <sheetName val="TOT. BH"/>
      <sheetName val="TOT. NECTARES"/>
      <sheetName val="TOT PV"/>
      <sheetName val="TOT. UHT BOLSA"/>
      <sheetName val="TOT. UHT CARTÓN"/>
      <sheetName val="TOT. UHT GLORIA"/>
      <sheetName val="TOTAL EVAP"/>
      <sheetName val="TOTAL EVAPORADA"/>
      <sheetName val="TOTAL JUGOS"/>
      <sheetName val="TOTAL UHT"/>
      <sheetName val="TOTAL YOGURT"/>
      <sheetName val="TOT.P.SOC."/>
      <sheetName val="UHT AVENA"/>
      <sheetName val="UHT BBHH"/>
      <sheetName val="UHT GLORIA CHOCOL"/>
      <sheetName val="UHT HIERRO"/>
      <sheetName val="UHT OMEGA"/>
      <sheetName val="UHT SUPERCALCIO"/>
      <sheetName val="UHT SUPERLIGHT"/>
      <sheetName val="UHT GLORIA ENT"/>
      <sheetName val="UHT GLORIA LIGHT"/>
      <sheetName val="YOFRUT"/>
      <sheetName val="YOGURELLO"/>
      <sheetName val="YOGURT"/>
      <sheetName val="YOMOST"/>
      <sheetName val="Hoja1"/>
      <sheetName val="P&amp;L"/>
      <sheetName val="INJ0998"/>
      <sheetName val="INJ0898"/>
      <sheetName val="RESUMEN TAPESA"/>
      <sheetName val="PagA 12.1"/>
      <sheetName val="Est Agraria - Prod Agro Ind"/>
      <sheetName val="DS"/>
      <sheetName val="INJ1098"/>
      <sheetName val="BASE0998"/>
      <sheetName val="BASE1098"/>
      <sheetName val="Graf 2017-2016"/>
      <sheetName val="DB_sk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J0898"/>
      <sheetName val="BASE"/>
      <sheetName val="AGOSTO"/>
      <sheetName val="INJ0998"/>
      <sheetName val="BASE0998"/>
      <sheetName val="SEPT"/>
      <sheetName val="INJ1098"/>
      <sheetName val="BASE1098"/>
      <sheetName val="OCT"/>
      <sheetName val="INJ1198"/>
      <sheetName val="NOV"/>
      <sheetName val="BASE1298"/>
      <sheetName val="INJ1298"/>
      <sheetName val="INJ013ALM. PROD."/>
      <sheetName val="DIC"/>
      <sheetName val="Consulta"/>
      <sheetName val="TOTAL UHT"/>
      <sheetName val="PEDROPLUS"/>
      <sheetName val="#¡REF"/>
      <sheetName val="Hoja1"/>
      <sheetName val="Alfa"/>
      <sheetName val="Unid"/>
      <sheetName val="vouchers"/>
      <sheetName val="prod.azúcar"/>
      <sheetName val="distribCC"/>
      <sheetName val="anexo"/>
      <sheetName val="Un.acum"/>
      <sheetName val="convers"/>
      <sheetName val="SOPLADO"/>
      <sheetName val="DS"/>
      <sheetName val="Cesur AQP"/>
      <sheetName val="Cesur Lima"/>
      <sheetName val="CPapelero"/>
      <sheetName val="Farpasac"/>
      <sheetName val="Gloria"/>
      <sheetName val="Raciemsa"/>
      <sheetName val="Yura AQP"/>
      <sheetName val="Yura Lima"/>
      <sheetName val="datsal"/>
      <sheetName val="PagA 12.1"/>
      <sheetName val="Titulo"/>
      <sheetName val="Consulta1"/>
      <sheetName val="Roma"/>
      <sheetName val="ARUBA"/>
      <sheetName val="CHICOLAC"/>
      <sheetName val="CONDENS"/>
      <sheetName val="C.Pescado Gloria"/>
      <sheetName val="EDAM+FUN+PAR+MADU"/>
      <sheetName val="EVAP BH LATA"/>
      <sheetName val="EVAP BH TETRA"/>
      <sheetName val="Filete LaMesa"/>
      <sheetName val="GLORIA EVAP."/>
      <sheetName val="GLORIA P.SOC."/>
      <sheetName val="Grated+Ent"/>
      <sheetName val="Grated LaMesa"/>
      <sheetName val="JUGO DRINKY"/>
      <sheetName val="JUGO GLORIA"/>
      <sheetName val="MERMELADA"/>
      <sheetName val="PROG.SOC."/>
      <sheetName val="PV AVENA"/>
      <sheetName val="PV CEREAL"/>
      <sheetName val="PV CHOCOLATADA"/>
      <sheetName val="PV FRESCA"/>
      <sheetName val="PV POLVO"/>
      <sheetName val="PV TETRA"/>
      <sheetName val="PV-TOT"/>
      <sheetName val="P.VIDA EVAP"/>
      <sheetName val="Solido+Filete"/>
      <sheetName val="TOT. BH"/>
      <sheetName val="TOT. NECTARES"/>
      <sheetName val="TOT PV"/>
      <sheetName val="TOT. UHT BOLSA"/>
      <sheetName val="TOT. UHT CARTÓN"/>
      <sheetName val="TOT. UHT GLORIA"/>
      <sheetName val="TOTAL EVAP"/>
      <sheetName val="TOTAL EVAPORADA"/>
      <sheetName val="TOTAL JUGOS"/>
      <sheetName val="TOTAL YOGURT"/>
      <sheetName val="TOT.P.SOC."/>
      <sheetName val="UHT AVENA"/>
      <sheetName val="UHT BBHH"/>
      <sheetName val="UHT GLORIA CHOCOL"/>
      <sheetName val="UHT HIERRO"/>
      <sheetName val="UHT OMEGA"/>
      <sheetName val="UHT SUPERCALCIO"/>
      <sheetName val="UHT SUPERLIGHT"/>
      <sheetName val="UHT GLORIA ENT"/>
      <sheetName val="UHT GLORIA LIGHT"/>
      <sheetName val="YOFRUT"/>
      <sheetName val="YOGURELLO"/>
      <sheetName val="YOGURT"/>
      <sheetName val="YOMOST"/>
      <sheetName val="Capex a Junio"/>
      <sheetName val="Control de Calidad"/>
      <sheetName val="Ensacado"/>
      <sheetName val="Equipo Movil"/>
      <sheetName val="Logistica"/>
      <sheetName val="Mantto"/>
      <sheetName val="Materias Primas"/>
      <sheetName val="OptiProcesos"/>
      <sheetName val="Procesos"/>
      <sheetName val="Proyectos Yura"/>
      <sheetName val="Seguridad"/>
      <sheetName val="Sistem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reakeven Data"/>
      <sheetName val="Hoja1"/>
      <sheetName val="Variables"/>
    </sheetNames>
    <sheetDataSet>
      <sheetData sheetId="0">
        <row r="1">
          <cell r="B1" t="str">
            <v>Analisis de Punto de Equilibrio</v>
          </cell>
        </row>
      </sheetData>
      <sheetData sheetId="1" refreshError="1"/>
      <sheetData sheetId="2">
        <row r="1">
          <cell r="B1" t="b">
            <v>0</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reakeven Data"/>
      <sheetName val="Hoja1"/>
      <sheetName val="Variables"/>
    </sheetNames>
    <sheetDataSet>
      <sheetData sheetId="0">
        <row r="1">
          <cell r="B1" t="str">
            <v>Analisis de Punto de Equilibrio</v>
          </cell>
        </row>
      </sheetData>
      <sheetData sheetId="1" refreshError="1"/>
      <sheetData sheetId="2">
        <row r="1">
          <cell r="B1" t="b">
            <v>0</v>
          </cell>
        </row>
      </sheetData>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V"/>
      <sheetName val="chart data"/>
      <sheetName val="FY03 Sep Fcst v Firm"/>
      <sheetName val="FY03 Sep Fcst v Act 02"/>
      <sheetName val="materials"/>
    </sheetNames>
    <sheetDataSet>
      <sheetData sheetId="0" refreshError="1"/>
      <sheetData sheetId="1" refreshError="1"/>
      <sheetData sheetId="2" refreshError="1"/>
      <sheetData sheetId="3" refreshError="1"/>
      <sheetData sheetId="4"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V"/>
      <sheetName val="chart data"/>
      <sheetName val="FY03 Sep Fcst v Firm"/>
      <sheetName val="FY03 Sep Fcst v Act 02"/>
      <sheetName val="materials"/>
    </sheetNames>
    <sheetDataSet>
      <sheetData sheetId="0" refreshError="1"/>
      <sheetData sheetId="1" refreshError="1"/>
      <sheetData sheetId="2" refreshError="1"/>
      <sheetData sheetId="3" refreshError="1"/>
      <sheetData sheetId="4"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0 Planillas"/>
      <sheetName val="p.1 Beneficios Sociales"/>
      <sheetName val=" TCalc"/>
      <sheetName val="XREF"/>
      <sheetName val="Tickmarks"/>
      <sheetName val="#REF"/>
      <sheetName val="p_0_Planillas"/>
      <sheetName val="p_1_Beneficios_Sociales1"/>
      <sheetName val="_TCalc"/>
      <sheetName val="p_1_Beneficios_Sociales"/>
      <sheetName val="B.6.10.1 Decl IVA"/>
    </sheetNames>
    <sheetDataSet>
      <sheetData sheetId="0"/>
      <sheetData sheetId="1"/>
      <sheetData sheetId="2" refreshError="1"/>
      <sheetData sheetId="3"/>
      <sheetData sheetId="4"/>
      <sheetData sheetId="5" refreshError="1"/>
      <sheetData sheetId="6"/>
      <sheetData sheetId="7"/>
      <sheetData sheetId="8"/>
      <sheetData sheetId="9"/>
      <sheetData sheetId="1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PAGO"/>
      <sheetName val="cash flow"/>
      <sheetName val="DESGLOSE"/>
      <sheetName val="SUMMARY CONT"/>
      <sheetName val="10241SUM US$"/>
      <sheetName val="SUM.US$ ON SITE OFF SITE"/>
      <sheetName val="SUM.2000"/>
      <sheetName val="HORAS CONSTR."/>
      <sheetName val="EQ1000F"/>
      <sheetName val="10241SUEQ"/>
      <sheetName val="EQ.2000"/>
      <sheetName val="10241EQLIST"/>
      <sheetName val="10241PIP1ON-SI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nchmarks"/>
      <sheetName val="Benchmarks Data"/>
      <sheetName val="Instructions"/>
      <sheetName val="TargetsLeases"/>
      <sheetName val="AcquirerLeases"/>
      <sheetName val="DataInput"/>
      <sheetName val="Standalone"/>
      <sheetName val="AllDebt"/>
      <sheetName val="AllDebt2"/>
      <sheetName val="DebtEquity Case 2"/>
      <sheetName val="DebtEquity Case 3"/>
      <sheetName val="Financial Summary"/>
      <sheetName val="Graphs"/>
      <sheetName val="Developer Notes"/>
      <sheetName val="LTM"/>
      <sheetName val="CREDIT STATS"/>
      <sheetName val="Toggles"/>
      <sheetName val="dPrint"/>
      <sheetName val="DropZon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22">
          <cell r="G22" t="e">
            <v>#REF!</v>
          </cell>
          <cell r="H22" t="e">
            <v>#REF!</v>
          </cell>
          <cell r="I22" t="e">
            <v>#REF!</v>
          </cell>
          <cell r="J22" t="e">
            <v>#REF!</v>
          </cell>
          <cell r="L22" t="e">
            <v>#REF!</v>
          </cell>
          <cell r="M22" t="e">
            <v>#REF!</v>
          </cell>
          <cell r="N22" t="e">
            <v>#REF!</v>
          </cell>
        </row>
        <row r="24">
          <cell r="G24" t="e">
            <v>#REF!</v>
          </cell>
          <cell r="H24" t="e">
            <v>#REF!</v>
          </cell>
          <cell r="I24" t="e">
            <v>#REF!</v>
          </cell>
          <cell r="J24" t="e">
            <v>#REF!</v>
          </cell>
          <cell r="L24" t="e">
            <v>#REF!</v>
          </cell>
          <cell r="M24" t="e">
            <v>#REF!</v>
          </cell>
          <cell r="N24" t="e">
            <v>#REF!</v>
          </cell>
        </row>
        <row r="25">
          <cell r="G25" t="e">
            <v>#REF!</v>
          </cell>
          <cell r="H25" t="e">
            <v>#REF!</v>
          </cell>
          <cell r="I25" t="e">
            <v>#REF!</v>
          </cell>
          <cell r="J25" t="e">
            <v>#REF!</v>
          </cell>
          <cell r="L25" t="e">
            <v>#REF!</v>
          </cell>
          <cell r="M25" t="e">
            <v>#REF!</v>
          </cell>
          <cell r="N25" t="e">
            <v>#REF!</v>
          </cell>
        </row>
        <row r="26">
          <cell r="G26" t="str">
            <v>______</v>
          </cell>
          <cell r="H26" t="str">
            <v>______</v>
          </cell>
          <cell r="I26" t="str">
            <v>______</v>
          </cell>
          <cell r="J26" t="str">
            <v>______</v>
          </cell>
          <cell r="L26" t="str">
            <v>______</v>
          </cell>
          <cell r="M26" t="str">
            <v>______</v>
          </cell>
          <cell r="N26" t="str">
            <v>______</v>
          </cell>
        </row>
        <row r="27">
          <cell r="G27" t="e">
            <v>#REF!</v>
          </cell>
          <cell r="H27" t="e">
            <v>#REF!</v>
          </cell>
          <cell r="I27" t="e">
            <v>#REF!</v>
          </cell>
          <cell r="J27" t="e">
            <v>#REF!</v>
          </cell>
          <cell r="L27" t="e">
            <v>#REF!</v>
          </cell>
          <cell r="M27" t="e">
            <v>#REF!</v>
          </cell>
          <cell r="N27" t="e">
            <v>#REF!</v>
          </cell>
        </row>
        <row r="29">
          <cell r="G29" t="e">
            <v>#REF!</v>
          </cell>
          <cell r="H29" t="e">
            <v>#REF!</v>
          </cell>
          <cell r="I29" t="e">
            <v>#REF!</v>
          </cell>
          <cell r="J29" t="e">
            <v>#REF!</v>
          </cell>
          <cell r="L29" t="e">
            <v>#REF!</v>
          </cell>
          <cell r="M29" t="e">
            <v>#REF!</v>
          </cell>
          <cell r="N29" t="e">
            <v>#REF!</v>
          </cell>
        </row>
        <row r="30">
          <cell r="G30" t="e">
            <v>#REF!</v>
          </cell>
          <cell r="H30" t="e">
            <v>#REF!</v>
          </cell>
          <cell r="I30" t="e">
            <v>#REF!</v>
          </cell>
          <cell r="J30" t="e">
            <v>#REF!</v>
          </cell>
          <cell r="L30" t="e">
            <v>#REF!</v>
          </cell>
          <cell r="M30" t="e">
            <v>#REF!</v>
          </cell>
          <cell r="N30" t="e">
            <v>#REF!</v>
          </cell>
        </row>
        <row r="31">
          <cell r="G31" t="str">
            <v>______</v>
          </cell>
          <cell r="H31" t="str">
            <v>______</v>
          </cell>
          <cell r="I31" t="str">
            <v>______</v>
          </cell>
          <cell r="J31" t="str">
            <v>______</v>
          </cell>
          <cell r="L31" t="str">
            <v>______</v>
          </cell>
          <cell r="M31" t="str">
            <v>______</v>
          </cell>
          <cell r="N31" t="str">
            <v>______</v>
          </cell>
        </row>
        <row r="32">
          <cell r="G32" t="e">
            <v>#REF!</v>
          </cell>
          <cell r="H32" t="e">
            <v>#REF!</v>
          </cell>
          <cell r="I32" t="e">
            <v>#REF!</v>
          </cell>
          <cell r="J32" t="e">
            <v>#REF!</v>
          </cell>
          <cell r="L32" t="e">
            <v>#REF!</v>
          </cell>
          <cell r="M32" t="e">
            <v>#REF!</v>
          </cell>
          <cell r="N32" t="e">
            <v>#REF!</v>
          </cell>
        </row>
        <row r="34">
          <cell r="G34" t="e">
            <v>#REF!</v>
          </cell>
          <cell r="H34" t="e">
            <v>#REF!</v>
          </cell>
          <cell r="I34" t="e">
            <v>#REF!</v>
          </cell>
          <cell r="J34" t="e">
            <v>#REF!</v>
          </cell>
          <cell r="L34" t="e">
            <v>#REF!</v>
          </cell>
          <cell r="M34" t="e">
            <v>#REF!</v>
          </cell>
          <cell r="N34" t="e">
            <v>#REF!</v>
          </cell>
        </row>
        <row r="35">
          <cell r="G35" t="e">
            <v>#REF!</v>
          </cell>
          <cell r="H35" t="e">
            <v>#REF!</v>
          </cell>
          <cell r="I35" t="e">
            <v>#REF!</v>
          </cell>
          <cell r="J35" t="e">
            <v>#REF!</v>
          </cell>
          <cell r="L35" t="e">
            <v>#REF!</v>
          </cell>
          <cell r="M35" t="e">
            <v>#REF!</v>
          </cell>
          <cell r="N35" t="e">
            <v>#REF!</v>
          </cell>
        </row>
        <row r="36">
          <cell r="G36" t="e">
            <v>#REF!</v>
          </cell>
          <cell r="H36" t="e">
            <v>#REF!</v>
          </cell>
          <cell r="I36" t="e">
            <v>#REF!</v>
          </cell>
          <cell r="J36" t="e">
            <v>#REF!</v>
          </cell>
          <cell r="L36" t="e">
            <v>#REF!</v>
          </cell>
          <cell r="M36" t="e">
            <v>#REF!</v>
          </cell>
          <cell r="N36" t="e">
            <v>#REF!</v>
          </cell>
        </row>
        <row r="38">
          <cell r="G38" t="e">
            <v>#REF!</v>
          </cell>
          <cell r="H38" t="e">
            <v>#REF!</v>
          </cell>
          <cell r="I38" t="e">
            <v>#REF!</v>
          </cell>
          <cell r="J38" t="e">
            <v>#REF!</v>
          </cell>
          <cell r="L38" t="e">
            <v>#REF!</v>
          </cell>
          <cell r="M38" t="e">
            <v>#REF!</v>
          </cell>
          <cell r="N38" t="e">
            <v>#REF!</v>
          </cell>
        </row>
        <row r="41">
          <cell r="G41" t="e">
            <v>#REF!</v>
          </cell>
          <cell r="H41" t="e">
            <v>#REF!</v>
          </cell>
          <cell r="I41" t="e">
            <v>#REF!</v>
          </cell>
          <cell r="J41" t="e">
            <v>#REF!</v>
          </cell>
          <cell r="L41" t="e">
            <v>#REF!</v>
          </cell>
          <cell r="M41" t="e">
            <v>#REF!</v>
          </cell>
          <cell r="N41" t="e">
            <v>#REF!</v>
          </cell>
        </row>
        <row r="42">
          <cell r="G42" t="str">
            <v>______</v>
          </cell>
          <cell r="H42" t="str">
            <v>______</v>
          </cell>
          <cell r="I42" t="str">
            <v>______</v>
          </cell>
          <cell r="J42" t="str">
            <v>______</v>
          </cell>
          <cell r="L42" t="str">
            <v>______</v>
          </cell>
          <cell r="M42" t="str">
            <v>______</v>
          </cell>
          <cell r="N42" t="str">
            <v>______</v>
          </cell>
        </row>
        <row r="43">
          <cell r="G43" t="e">
            <v>#REF!</v>
          </cell>
          <cell r="H43" t="e">
            <v>#REF!</v>
          </cell>
          <cell r="I43" t="e">
            <v>#REF!</v>
          </cell>
          <cell r="J43" t="e">
            <v>#REF!</v>
          </cell>
          <cell r="L43" t="e">
            <v>#REF!</v>
          </cell>
          <cell r="M43" t="e">
            <v>#REF!</v>
          </cell>
          <cell r="N43" t="e">
            <v>#REF!</v>
          </cell>
        </row>
        <row r="45">
          <cell r="G45" t="e">
            <v>#REF!</v>
          </cell>
          <cell r="H45" t="e">
            <v>#REF!</v>
          </cell>
          <cell r="I45" t="e">
            <v>#REF!</v>
          </cell>
          <cell r="J45" t="e">
            <v>#REF!</v>
          </cell>
          <cell r="L45" t="e">
            <v>#REF!</v>
          </cell>
          <cell r="M45" t="e">
            <v>#REF!</v>
          </cell>
          <cell r="N45" t="e">
            <v>#REF!</v>
          </cell>
        </row>
        <row r="46">
          <cell r="G46" t="e">
            <v>#REF!</v>
          </cell>
          <cell r="H46" t="e">
            <v>#REF!</v>
          </cell>
          <cell r="I46" t="e">
            <v>#REF!</v>
          </cell>
          <cell r="J46" t="e">
            <v>#REF!</v>
          </cell>
          <cell r="L46" t="e">
            <v>#REF!</v>
          </cell>
          <cell r="M46" t="e">
            <v>#REF!</v>
          </cell>
          <cell r="N46" t="e">
            <v>#REF!</v>
          </cell>
        </row>
        <row r="47">
          <cell r="G47" t="str">
            <v>______</v>
          </cell>
          <cell r="H47" t="str">
            <v>______</v>
          </cell>
          <cell r="I47" t="str">
            <v>______</v>
          </cell>
          <cell r="J47" t="str">
            <v>______</v>
          </cell>
          <cell r="L47" t="str">
            <v>______</v>
          </cell>
          <cell r="M47" t="str">
            <v>______</v>
          </cell>
          <cell r="N47" t="str">
            <v>______</v>
          </cell>
        </row>
        <row r="48">
          <cell r="G48" t="e">
            <v>#REF!</v>
          </cell>
          <cell r="H48" t="e">
            <v>#REF!</v>
          </cell>
          <cell r="I48" t="e">
            <v>#REF!</v>
          </cell>
          <cell r="J48" t="e">
            <v>#REF!</v>
          </cell>
          <cell r="L48" t="e">
            <v>#REF!</v>
          </cell>
          <cell r="M48" t="e">
            <v>#REF!</v>
          </cell>
          <cell r="N48" t="e">
            <v>#REF!</v>
          </cell>
        </row>
        <row r="51">
          <cell r="G51" t="e">
            <v>#REF!</v>
          </cell>
          <cell r="H51" t="e">
            <v>#REF!</v>
          </cell>
          <cell r="I51" t="e">
            <v>#REF!</v>
          </cell>
          <cell r="J51" t="e">
            <v>#REF!</v>
          </cell>
          <cell r="L51" t="e">
            <v>#REF!</v>
          </cell>
          <cell r="M51" t="e">
            <v>#REF!</v>
          </cell>
          <cell r="N51" t="e">
            <v>#REF!</v>
          </cell>
        </row>
        <row r="71">
          <cell r="G71" t="str">
            <v>______</v>
          </cell>
          <cell r="H71" t="str">
            <v>______</v>
          </cell>
          <cell r="I71" t="str">
            <v>______</v>
          </cell>
          <cell r="J71" t="str">
            <v>______</v>
          </cell>
          <cell r="L71" t="str">
            <v>______</v>
          </cell>
          <cell r="M71" t="str">
            <v>______</v>
          </cell>
          <cell r="N71" t="str">
            <v>______</v>
          </cell>
        </row>
        <row r="72">
          <cell r="G72" t="e">
            <v>#REF!</v>
          </cell>
          <cell r="H72" t="e">
            <v>#REF!</v>
          </cell>
          <cell r="I72" t="e">
            <v>#REF!</v>
          </cell>
          <cell r="J72" t="e">
            <v>#REF!</v>
          </cell>
          <cell r="L72" t="e">
            <v>#REF!</v>
          </cell>
          <cell r="M72" t="e">
            <v>#REF!</v>
          </cell>
          <cell r="N72" t="e">
            <v>#REF!</v>
          </cell>
        </row>
        <row r="73">
          <cell r="G73" t="e">
            <v>#REF!</v>
          </cell>
          <cell r="H73" t="e">
            <v>#REF!</v>
          </cell>
          <cell r="I73" t="e">
            <v>#REF!</v>
          </cell>
          <cell r="J73" t="e">
            <v>#REF!</v>
          </cell>
          <cell r="L73" t="e">
            <v>#REF!</v>
          </cell>
          <cell r="M73" t="e">
            <v>#REF!</v>
          </cell>
          <cell r="N73" t="e">
            <v>#REF!</v>
          </cell>
        </row>
        <row r="75">
          <cell r="G75" t="e">
            <v>#REF!</v>
          </cell>
          <cell r="H75" t="e">
            <v>#REF!</v>
          </cell>
          <cell r="I75" t="e">
            <v>#REF!</v>
          </cell>
          <cell r="J75" t="e">
            <v>#REF!</v>
          </cell>
          <cell r="L75" t="e">
            <v>#REF!</v>
          </cell>
          <cell r="M75" t="e">
            <v>#REF!</v>
          </cell>
          <cell r="N75" t="e">
            <v>#REF!</v>
          </cell>
        </row>
        <row r="76">
          <cell r="G76" t="e">
            <v>#REF!</v>
          </cell>
          <cell r="H76" t="e">
            <v>#REF!</v>
          </cell>
          <cell r="I76" t="e">
            <v>#REF!</v>
          </cell>
          <cell r="J76" t="e">
            <v>#REF!</v>
          </cell>
          <cell r="L76" t="e">
            <v>#REF!</v>
          </cell>
          <cell r="M76" t="e">
            <v>#REF!</v>
          </cell>
          <cell r="N76" t="e">
            <v>#REF!</v>
          </cell>
        </row>
        <row r="77">
          <cell r="G77" t="e">
            <v>#REF!</v>
          </cell>
          <cell r="H77" t="e">
            <v>#REF!</v>
          </cell>
          <cell r="I77" t="e">
            <v>#REF!</v>
          </cell>
          <cell r="J77" t="e">
            <v>#REF!</v>
          </cell>
          <cell r="L77" t="e">
            <v>#REF!</v>
          </cell>
          <cell r="M77" t="e">
            <v>#REF!</v>
          </cell>
          <cell r="N77" t="e">
            <v>#REF!</v>
          </cell>
        </row>
        <row r="78">
          <cell r="G78" t="e">
            <v>#REF!</v>
          </cell>
          <cell r="H78" t="e">
            <v>#REF!</v>
          </cell>
          <cell r="I78" t="e">
            <v>#REF!</v>
          </cell>
          <cell r="J78" t="e">
            <v>#REF!</v>
          </cell>
          <cell r="L78" t="e">
            <v>#REF!</v>
          </cell>
          <cell r="M78" t="e">
            <v>#REF!</v>
          </cell>
          <cell r="N78" t="e">
            <v>#REF!</v>
          </cell>
        </row>
        <row r="79">
          <cell r="G79" t="e">
            <v>#REF!</v>
          </cell>
          <cell r="H79" t="e">
            <v>#REF!</v>
          </cell>
          <cell r="I79" t="e">
            <v>#REF!</v>
          </cell>
          <cell r="J79" t="e">
            <v>#REF!</v>
          </cell>
          <cell r="L79" t="e">
            <v>#REF!</v>
          </cell>
          <cell r="M79" t="e">
            <v>#REF!</v>
          </cell>
          <cell r="N79" t="e">
            <v>#REF!</v>
          </cell>
        </row>
        <row r="80">
          <cell r="G80" t="str">
            <v>______</v>
          </cell>
          <cell r="H80" t="str">
            <v>______</v>
          </cell>
          <cell r="I80" t="str">
            <v>______</v>
          </cell>
          <cell r="J80" t="str">
            <v>______</v>
          </cell>
          <cell r="L80" t="str">
            <v>______</v>
          </cell>
          <cell r="M80" t="str">
            <v>______</v>
          </cell>
          <cell r="N80" t="str">
            <v>______</v>
          </cell>
        </row>
        <row r="81">
          <cell r="G81" t="e">
            <v>#REF!</v>
          </cell>
          <cell r="H81" t="e">
            <v>#REF!</v>
          </cell>
          <cell r="I81" t="e">
            <v>#REF!</v>
          </cell>
          <cell r="J81" t="e">
            <v>#REF!</v>
          </cell>
          <cell r="L81" t="e">
            <v>#REF!</v>
          </cell>
          <cell r="M81" t="e">
            <v>#REF!</v>
          </cell>
          <cell r="N81" t="e">
            <v>#REF!</v>
          </cell>
        </row>
        <row r="86">
          <cell r="G86" t="e">
            <v>#REF!</v>
          </cell>
          <cell r="H86" t="e">
            <v>#REF!</v>
          </cell>
          <cell r="I86" t="e">
            <v>#REF!</v>
          </cell>
          <cell r="J86" t="e">
            <v>#REF!</v>
          </cell>
          <cell r="L86" t="e">
            <v>#REF!</v>
          </cell>
          <cell r="M86" t="e">
            <v>#REF!</v>
          </cell>
          <cell r="N86" t="e">
            <v>#REF!</v>
          </cell>
        </row>
        <row r="87">
          <cell r="G87" t="e">
            <v>#REF!</v>
          </cell>
          <cell r="H87" t="e">
            <v>#REF!</v>
          </cell>
          <cell r="I87" t="e">
            <v>#REF!</v>
          </cell>
          <cell r="J87" t="e">
            <v>#REF!</v>
          </cell>
          <cell r="L87" t="e">
            <v>#REF!</v>
          </cell>
          <cell r="M87" t="e">
            <v>#REF!</v>
          </cell>
          <cell r="N87" t="e">
            <v>#REF!</v>
          </cell>
        </row>
        <row r="88">
          <cell r="G88" t="str">
            <v>______</v>
          </cell>
          <cell r="H88" t="str">
            <v>______</v>
          </cell>
          <cell r="I88" t="str">
            <v>______</v>
          </cell>
          <cell r="J88" t="str">
            <v>______</v>
          </cell>
          <cell r="L88" t="str">
            <v>______</v>
          </cell>
          <cell r="M88" t="str">
            <v>______</v>
          </cell>
          <cell r="N88" t="str">
            <v>______</v>
          </cell>
        </row>
        <row r="89">
          <cell r="G89" t="e">
            <v>#REF!</v>
          </cell>
          <cell r="H89" t="e">
            <v>#REF!</v>
          </cell>
          <cell r="I89" t="e">
            <v>#REF!</v>
          </cell>
          <cell r="J89" t="e">
            <v>#REF!</v>
          </cell>
          <cell r="L89" t="e">
            <v>#REF!</v>
          </cell>
          <cell r="M89" t="e">
            <v>#REF!</v>
          </cell>
          <cell r="N89" t="e">
            <v>#REF!</v>
          </cell>
        </row>
        <row r="90">
          <cell r="G90" t="str">
            <v>______</v>
          </cell>
          <cell r="H90" t="str">
            <v>______</v>
          </cell>
          <cell r="I90" t="str">
            <v>______</v>
          </cell>
          <cell r="J90" t="str">
            <v>______</v>
          </cell>
          <cell r="L90" t="str">
            <v>______</v>
          </cell>
          <cell r="M90" t="str">
            <v>______</v>
          </cell>
          <cell r="N90" t="str">
            <v>______</v>
          </cell>
        </row>
        <row r="91">
          <cell r="G91" t="e">
            <v>#REF!</v>
          </cell>
          <cell r="H91" t="e">
            <v>#REF!</v>
          </cell>
          <cell r="I91" t="e">
            <v>#REF!</v>
          </cell>
          <cell r="J91" t="e">
            <v>#REF!</v>
          </cell>
          <cell r="L91" t="e">
            <v>#REF!</v>
          </cell>
          <cell r="M91" t="e">
            <v>#REF!</v>
          </cell>
          <cell r="N91" t="e">
            <v>#REF!</v>
          </cell>
        </row>
        <row r="93">
          <cell r="G93" t="e">
            <v>#REF!</v>
          </cell>
          <cell r="H93" t="e">
            <v>#REF!</v>
          </cell>
          <cell r="I93" t="e">
            <v>#REF!</v>
          </cell>
          <cell r="J93" t="e">
            <v>#REF!</v>
          </cell>
          <cell r="L93" t="e">
            <v>#REF!</v>
          </cell>
          <cell r="M93" t="e">
            <v>#REF!</v>
          </cell>
          <cell r="N93" t="e">
            <v>#REF!</v>
          </cell>
        </row>
        <row r="94">
          <cell r="G94" t="e">
            <v>#REF!</v>
          </cell>
          <cell r="H94" t="e">
            <v>#REF!</v>
          </cell>
          <cell r="I94" t="e">
            <v>#REF!</v>
          </cell>
          <cell r="J94" t="e">
            <v>#REF!</v>
          </cell>
          <cell r="L94" t="e">
            <v>#REF!</v>
          </cell>
          <cell r="M94" t="e">
            <v>#REF!</v>
          </cell>
          <cell r="N94" t="e">
            <v>#REF!</v>
          </cell>
        </row>
        <row r="95">
          <cell r="G95" t="e">
            <v>#REF!</v>
          </cell>
          <cell r="H95" t="e">
            <v>#REF!</v>
          </cell>
          <cell r="I95" t="e">
            <v>#REF!</v>
          </cell>
          <cell r="J95" t="e">
            <v>#REF!</v>
          </cell>
          <cell r="L95" t="e">
            <v>#REF!</v>
          </cell>
          <cell r="M95" t="e">
            <v>#REF!</v>
          </cell>
          <cell r="N95" t="e">
            <v>#REF!</v>
          </cell>
        </row>
        <row r="96">
          <cell r="G96" t="e">
            <v>#REF!</v>
          </cell>
          <cell r="H96" t="e">
            <v>#REF!</v>
          </cell>
          <cell r="I96" t="e">
            <v>#REF!</v>
          </cell>
          <cell r="J96" t="e">
            <v>#REF!</v>
          </cell>
          <cell r="L96" t="e">
            <v>#REF!</v>
          </cell>
          <cell r="M96" t="e">
            <v>#REF!</v>
          </cell>
          <cell r="N96" t="e">
            <v>#REF!</v>
          </cell>
        </row>
        <row r="97">
          <cell r="G97" t="e">
            <v>#REF!</v>
          </cell>
          <cell r="H97" t="e">
            <v>#REF!</v>
          </cell>
          <cell r="I97" t="e">
            <v>#REF!</v>
          </cell>
          <cell r="J97" t="e">
            <v>#REF!</v>
          </cell>
          <cell r="L97" t="e">
            <v>#REF!</v>
          </cell>
          <cell r="M97" t="e">
            <v>#REF!</v>
          </cell>
          <cell r="N97" t="e">
            <v>#REF!</v>
          </cell>
        </row>
        <row r="98">
          <cell r="G98" t="e">
            <v>#REF!</v>
          </cell>
          <cell r="H98" t="e">
            <v>#REF!</v>
          </cell>
          <cell r="I98" t="e">
            <v>#REF!</v>
          </cell>
          <cell r="J98" t="e">
            <v>#REF!</v>
          </cell>
          <cell r="L98" t="e">
            <v>#REF!</v>
          </cell>
          <cell r="M98" t="e">
            <v>#REF!</v>
          </cell>
          <cell r="N98" t="e">
            <v>#REF!</v>
          </cell>
        </row>
        <row r="99">
          <cell r="G99" t="str">
            <v>______</v>
          </cell>
          <cell r="H99" t="str">
            <v>______</v>
          </cell>
          <cell r="I99" t="str">
            <v>______</v>
          </cell>
          <cell r="J99" t="str">
            <v>______</v>
          </cell>
          <cell r="L99" t="str">
            <v>______</v>
          </cell>
          <cell r="M99" t="str">
            <v>______</v>
          </cell>
          <cell r="N99" t="str">
            <v>______</v>
          </cell>
        </row>
        <row r="100">
          <cell r="G100" t="e">
            <v>#REF!</v>
          </cell>
          <cell r="H100" t="e">
            <v>#REF!</v>
          </cell>
          <cell r="I100" t="e">
            <v>#REF!</v>
          </cell>
          <cell r="J100" t="e">
            <v>#REF!</v>
          </cell>
          <cell r="L100" t="e">
            <v>#REF!</v>
          </cell>
          <cell r="M100" t="e">
            <v>#REF!</v>
          </cell>
          <cell r="N100" t="e">
            <v>#REF!</v>
          </cell>
        </row>
        <row r="109">
          <cell r="G109" t="e">
            <v>#REF!</v>
          </cell>
          <cell r="H109" t="e">
            <v>#REF!</v>
          </cell>
          <cell r="I109" t="e">
            <v>#REF!</v>
          </cell>
          <cell r="J109" t="e">
            <v>#REF!</v>
          </cell>
          <cell r="L109" t="e">
            <v>#REF!</v>
          </cell>
          <cell r="M109" t="e">
            <v>#REF!</v>
          </cell>
          <cell r="N109" t="e">
            <v>#REF!</v>
          </cell>
        </row>
        <row r="111">
          <cell r="G111" t="e">
            <v>#REF!</v>
          </cell>
          <cell r="H111" t="e">
            <v>#REF!</v>
          </cell>
          <cell r="I111" t="e">
            <v>#REF!</v>
          </cell>
          <cell r="J111" t="e">
            <v>#REF!</v>
          </cell>
          <cell r="L111" t="e">
            <v>#REF!</v>
          </cell>
          <cell r="M111" t="e">
            <v>#REF!</v>
          </cell>
          <cell r="N111" t="e">
            <v>#REF!</v>
          </cell>
        </row>
        <row r="112">
          <cell r="G112" t="e">
            <v>#REF!</v>
          </cell>
          <cell r="H112" t="e">
            <v>#REF!</v>
          </cell>
          <cell r="I112" t="e">
            <v>#REF!</v>
          </cell>
          <cell r="J112" t="e">
            <v>#REF!</v>
          </cell>
          <cell r="L112" t="e">
            <v>#REF!</v>
          </cell>
          <cell r="M112" t="e">
            <v>#REF!</v>
          </cell>
          <cell r="N112" t="e">
            <v>#REF!</v>
          </cell>
        </row>
        <row r="113">
          <cell r="G113" t="e">
            <v>#REF!</v>
          </cell>
          <cell r="H113" t="e">
            <v>#REF!</v>
          </cell>
          <cell r="I113" t="e">
            <v>#REF!</v>
          </cell>
          <cell r="J113" t="e">
            <v>#REF!</v>
          </cell>
          <cell r="L113" t="e">
            <v>#REF!</v>
          </cell>
          <cell r="M113" t="e">
            <v>#REF!</v>
          </cell>
          <cell r="N113" t="e">
            <v>#REF!</v>
          </cell>
        </row>
        <row r="114">
          <cell r="G114" t="e">
            <v>#REF!</v>
          </cell>
          <cell r="H114" t="e">
            <v>#REF!</v>
          </cell>
          <cell r="I114" t="e">
            <v>#REF!</v>
          </cell>
          <cell r="J114" t="e">
            <v>#REF!</v>
          </cell>
          <cell r="L114" t="e">
            <v>#REF!</v>
          </cell>
          <cell r="M114" t="e">
            <v>#REF!</v>
          </cell>
          <cell r="N114" t="e">
            <v>#REF!</v>
          </cell>
        </row>
        <row r="115">
          <cell r="G115" t="e">
            <v>#REF!</v>
          </cell>
          <cell r="H115" t="e">
            <v>#REF!</v>
          </cell>
          <cell r="I115" t="e">
            <v>#REF!</v>
          </cell>
          <cell r="J115" t="e">
            <v>#REF!</v>
          </cell>
          <cell r="L115" t="e">
            <v>#REF!</v>
          </cell>
          <cell r="M115" t="e">
            <v>#REF!</v>
          </cell>
          <cell r="N115" t="e">
            <v>#REF!</v>
          </cell>
        </row>
        <row r="116">
          <cell r="G116" t="e">
            <v>#REF!</v>
          </cell>
          <cell r="H116" t="e">
            <v>#REF!</v>
          </cell>
          <cell r="I116" t="e">
            <v>#REF!</v>
          </cell>
          <cell r="J116" t="e">
            <v>#REF!</v>
          </cell>
          <cell r="L116" t="e">
            <v>#REF!</v>
          </cell>
          <cell r="M116" t="e">
            <v>#REF!</v>
          </cell>
          <cell r="N116" t="e">
            <v>#REF!</v>
          </cell>
        </row>
        <row r="117">
          <cell r="G117" t="e">
            <v>#REF!</v>
          </cell>
          <cell r="H117" t="e">
            <v>#REF!</v>
          </cell>
          <cell r="I117" t="e">
            <v>#REF!</v>
          </cell>
          <cell r="J117" t="e">
            <v>#REF!</v>
          </cell>
          <cell r="L117" t="e">
            <v>#REF!</v>
          </cell>
          <cell r="M117" t="e">
            <v>#REF!</v>
          </cell>
          <cell r="N117" t="e">
            <v>#REF!</v>
          </cell>
        </row>
        <row r="118">
          <cell r="G118" t="e">
            <v>#REF!</v>
          </cell>
          <cell r="H118" t="e">
            <v>#REF!</v>
          </cell>
          <cell r="I118" t="e">
            <v>#REF!</v>
          </cell>
          <cell r="J118" t="e">
            <v>#REF!</v>
          </cell>
          <cell r="L118" t="e">
            <v>#REF!</v>
          </cell>
          <cell r="M118" t="e">
            <v>#REF!</v>
          </cell>
          <cell r="N118" t="e">
            <v>#REF!</v>
          </cell>
        </row>
        <row r="119">
          <cell r="G119" t="e">
            <v>#REF!</v>
          </cell>
          <cell r="H119" t="e">
            <v>#REF!</v>
          </cell>
          <cell r="I119" t="e">
            <v>#REF!</v>
          </cell>
          <cell r="J119" t="e">
            <v>#REF!</v>
          </cell>
          <cell r="L119" t="e">
            <v>#REF!</v>
          </cell>
          <cell r="M119" t="e">
            <v>#REF!</v>
          </cell>
          <cell r="N119" t="e">
            <v>#REF!</v>
          </cell>
        </row>
        <row r="120">
          <cell r="G120" t="e">
            <v>#REF!</v>
          </cell>
          <cell r="H120" t="e">
            <v>#REF!</v>
          </cell>
          <cell r="I120" t="e">
            <v>#REF!</v>
          </cell>
          <cell r="J120" t="e">
            <v>#REF!</v>
          </cell>
          <cell r="L120" t="e">
            <v>#REF!</v>
          </cell>
          <cell r="M120" t="e">
            <v>#REF!</v>
          </cell>
          <cell r="N120" t="e">
            <v>#REF!</v>
          </cell>
        </row>
        <row r="121">
          <cell r="G121" t="e">
            <v>#REF!</v>
          </cell>
          <cell r="H121" t="e">
            <v>#REF!</v>
          </cell>
          <cell r="I121" t="e">
            <v>#REF!</v>
          </cell>
          <cell r="J121" t="e">
            <v>#REF!</v>
          </cell>
          <cell r="L121" t="e">
            <v>#REF!</v>
          </cell>
          <cell r="M121" t="e">
            <v>#REF!</v>
          </cell>
          <cell r="N121" t="e">
            <v>#REF!</v>
          </cell>
        </row>
        <row r="122">
          <cell r="G122" t="str">
            <v>______</v>
          </cell>
          <cell r="H122" t="str">
            <v>______</v>
          </cell>
          <cell r="I122" t="str">
            <v>______</v>
          </cell>
          <cell r="J122" t="str">
            <v>______</v>
          </cell>
          <cell r="L122" t="str">
            <v>______</v>
          </cell>
          <cell r="M122" t="str">
            <v>______</v>
          </cell>
          <cell r="N122" t="str">
            <v>______</v>
          </cell>
        </row>
        <row r="123">
          <cell r="G123" t="e">
            <v>#REF!</v>
          </cell>
          <cell r="H123" t="e">
            <v>#REF!</v>
          </cell>
          <cell r="I123" t="e">
            <v>#REF!</v>
          </cell>
          <cell r="J123" t="e">
            <v>#REF!</v>
          </cell>
          <cell r="L123" t="e">
            <v>#REF!</v>
          </cell>
          <cell r="M123" t="e">
            <v>#REF!</v>
          </cell>
          <cell r="N123" t="e">
            <v>#REF!</v>
          </cell>
        </row>
        <row r="126">
          <cell r="H126" t="e">
            <v>#REF!</v>
          </cell>
          <cell r="I126" t="e">
            <v>#REF!</v>
          </cell>
          <cell r="J126" t="e">
            <v>#REF!</v>
          </cell>
          <cell r="M126">
            <v>0</v>
          </cell>
          <cell r="N126">
            <v>0</v>
          </cell>
        </row>
        <row r="127">
          <cell r="H127" t="e">
            <v>#REF!</v>
          </cell>
          <cell r="I127" t="e">
            <v>#REF!</v>
          </cell>
          <cell r="J127" t="e">
            <v>#REF!</v>
          </cell>
          <cell r="M127">
            <v>0</v>
          </cell>
          <cell r="N127">
            <v>0</v>
          </cell>
        </row>
        <row r="128">
          <cell r="H128" t="e">
            <v>#REF!</v>
          </cell>
          <cell r="I128" t="e">
            <v>#REF!</v>
          </cell>
          <cell r="J128" t="e">
            <v>#REF!</v>
          </cell>
          <cell r="M128">
            <v>0</v>
          </cell>
          <cell r="N128">
            <v>0</v>
          </cell>
        </row>
        <row r="129">
          <cell r="H129" t="e">
            <v>#REF!</v>
          </cell>
          <cell r="I129" t="e">
            <v>#REF!</v>
          </cell>
          <cell r="J129" t="e">
            <v>#REF!</v>
          </cell>
          <cell r="M129">
            <v>0</v>
          </cell>
          <cell r="N129">
            <v>0</v>
          </cell>
        </row>
        <row r="130">
          <cell r="H130" t="e">
            <v>#REF!</v>
          </cell>
          <cell r="I130" t="e">
            <v>#REF!</v>
          </cell>
          <cell r="J130" t="e">
            <v>#REF!</v>
          </cell>
          <cell r="M130">
            <v>0</v>
          </cell>
          <cell r="N130">
            <v>0</v>
          </cell>
        </row>
        <row r="131">
          <cell r="H131" t="e">
            <v>#REF!</v>
          </cell>
          <cell r="I131" t="e">
            <v>#REF!</v>
          </cell>
          <cell r="J131" t="e">
            <v>#REF!</v>
          </cell>
          <cell r="M131">
            <v>0</v>
          </cell>
          <cell r="N131">
            <v>0</v>
          </cell>
        </row>
        <row r="132">
          <cell r="H132" t="e">
            <v>#REF!</v>
          </cell>
          <cell r="I132" t="e">
            <v>#REF!</v>
          </cell>
          <cell r="J132" t="e">
            <v>#REF!</v>
          </cell>
          <cell r="M132">
            <v>0</v>
          </cell>
          <cell r="N132">
            <v>0</v>
          </cell>
        </row>
        <row r="133">
          <cell r="H133" t="e">
            <v>#REF!</v>
          </cell>
          <cell r="I133" t="e">
            <v>#REF!</v>
          </cell>
          <cell r="J133" t="e">
            <v>#REF!</v>
          </cell>
          <cell r="M133">
            <v>0</v>
          </cell>
          <cell r="N133">
            <v>0</v>
          </cell>
        </row>
        <row r="134">
          <cell r="H134" t="e">
            <v>#REF!</v>
          </cell>
          <cell r="I134" t="e">
            <v>#REF!</v>
          </cell>
          <cell r="J134" t="e">
            <v>#REF!</v>
          </cell>
          <cell r="M134">
            <v>0</v>
          </cell>
          <cell r="N134">
            <v>0</v>
          </cell>
        </row>
        <row r="135">
          <cell r="H135" t="e">
            <v>#REF!</v>
          </cell>
          <cell r="I135" t="e">
            <v>#REF!</v>
          </cell>
          <cell r="J135" t="e">
            <v>#REF!</v>
          </cell>
          <cell r="M135">
            <v>0</v>
          </cell>
          <cell r="N135">
            <v>0</v>
          </cell>
        </row>
        <row r="136">
          <cell r="H136" t="e">
            <v>#REF!</v>
          </cell>
          <cell r="I136" t="e">
            <v>#REF!</v>
          </cell>
          <cell r="J136" t="e">
            <v>#REF!</v>
          </cell>
          <cell r="M136">
            <v>0</v>
          </cell>
          <cell r="N136">
            <v>0</v>
          </cell>
        </row>
        <row r="137">
          <cell r="H137" t="e">
            <v>#REF!</v>
          </cell>
          <cell r="I137" t="e">
            <v>#REF!</v>
          </cell>
          <cell r="J137" t="e">
            <v>#REF!</v>
          </cell>
          <cell r="M137">
            <v>0</v>
          </cell>
          <cell r="N137">
            <v>0</v>
          </cell>
        </row>
        <row r="138">
          <cell r="H138" t="e">
            <v>#REF!</v>
          </cell>
          <cell r="I138" t="e">
            <v>#REF!</v>
          </cell>
          <cell r="J138" t="e">
            <v>#REF!</v>
          </cell>
          <cell r="M138">
            <v>0</v>
          </cell>
          <cell r="N138">
            <v>0</v>
          </cell>
        </row>
        <row r="139">
          <cell r="H139" t="e">
            <v>#REF!</v>
          </cell>
          <cell r="I139" t="e">
            <v>#REF!</v>
          </cell>
          <cell r="J139" t="e">
            <v>#REF!</v>
          </cell>
          <cell r="M139">
            <v>0</v>
          </cell>
          <cell r="N139">
            <v>0</v>
          </cell>
        </row>
        <row r="140">
          <cell r="H140" t="str">
            <v>______</v>
          </cell>
          <cell r="I140" t="str">
            <v>______</v>
          </cell>
          <cell r="J140" t="str">
            <v>______</v>
          </cell>
          <cell r="M140" t="str">
            <v>______</v>
          </cell>
          <cell r="N140" t="str">
            <v>______</v>
          </cell>
        </row>
        <row r="141">
          <cell r="H141" t="e">
            <v>#REF!</v>
          </cell>
          <cell r="I141" t="e">
            <v>#REF!</v>
          </cell>
          <cell r="J141" t="e">
            <v>#REF!</v>
          </cell>
          <cell r="M141">
            <v>0</v>
          </cell>
          <cell r="N141">
            <v>0</v>
          </cell>
        </row>
        <row r="142">
          <cell r="H142" t="str">
            <v>______</v>
          </cell>
          <cell r="I142" t="str">
            <v>______</v>
          </cell>
          <cell r="J142" t="str">
            <v>______</v>
          </cell>
          <cell r="M142" t="str">
            <v>______</v>
          </cell>
          <cell r="N142" t="str">
            <v>______</v>
          </cell>
        </row>
        <row r="143">
          <cell r="H143" t="e">
            <v>#REF!</v>
          </cell>
          <cell r="I143" t="e">
            <v>#REF!</v>
          </cell>
          <cell r="J143" t="e">
            <v>#REF!</v>
          </cell>
          <cell r="M143" t="e">
            <v>#REF!</v>
          </cell>
          <cell r="N143" t="e">
            <v>#REF!</v>
          </cell>
        </row>
        <row r="145">
          <cell r="H145" t="e">
            <v>#REF!</v>
          </cell>
          <cell r="I145" t="e">
            <v>#REF!</v>
          </cell>
          <cell r="J145" t="e">
            <v>#REF!</v>
          </cell>
          <cell r="M145" t="e">
            <v>#REF!</v>
          </cell>
          <cell r="N145" t="e">
            <v>#REF!</v>
          </cell>
        </row>
        <row r="146">
          <cell r="H146">
            <v>0</v>
          </cell>
          <cell r="I146">
            <v>0</v>
          </cell>
          <cell r="J146">
            <v>0</v>
          </cell>
          <cell r="M146">
            <v>0</v>
          </cell>
          <cell r="N146">
            <v>0</v>
          </cell>
        </row>
        <row r="147">
          <cell r="H147" t="str">
            <v>______</v>
          </cell>
          <cell r="I147" t="str">
            <v>______</v>
          </cell>
          <cell r="J147" t="str">
            <v>______</v>
          </cell>
          <cell r="M147" t="str">
            <v>______</v>
          </cell>
          <cell r="N147" t="str">
            <v>______</v>
          </cell>
        </row>
        <row r="148">
          <cell r="H148" t="e">
            <v>#REF!</v>
          </cell>
          <cell r="I148" t="e">
            <v>#REF!</v>
          </cell>
          <cell r="J148" t="e">
            <v>#REF!</v>
          </cell>
          <cell r="M148" t="e">
            <v>#REF!</v>
          </cell>
          <cell r="N148" t="e">
            <v>#REF!</v>
          </cell>
        </row>
        <row r="151">
          <cell r="H151" t="e">
            <v>#REF!</v>
          </cell>
          <cell r="I151" t="e">
            <v>#REF!</v>
          </cell>
          <cell r="J151" t="e">
            <v>#REF!</v>
          </cell>
          <cell r="M151" t="e">
            <v>#REF!</v>
          </cell>
          <cell r="N151" t="e">
            <v>#REF!</v>
          </cell>
        </row>
        <row r="152">
          <cell r="H152" t="e">
            <v>#REF!</v>
          </cell>
          <cell r="I152" t="e">
            <v>#REF!</v>
          </cell>
          <cell r="J152" t="e">
            <v>#REF!</v>
          </cell>
          <cell r="M152" t="e">
            <v>#REF!</v>
          </cell>
          <cell r="N152" t="e">
            <v>#REF!</v>
          </cell>
        </row>
        <row r="154">
          <cell r="H154" t="e">
            <v>#REF!</v>
          </cell>
          <cell r="I154" t="e">
            <v>#REF!</v>
          </cell>
          <cell r="J154" t="e">
            <v>#REF!</v>
          </cell>
          <cell r="M154">
            <v>0</v>
          </cell>
          <cell r="N154">
            <v>0</v>
          </cell>
        </row>
        <row r="155">
          <cell r="H155" t="e">
            <v>#REF!</v>
          </cell>
          <cell r="I155" t="e">
            <v>#REF!</v>
          </cell>
          <cell r="J155" t="e">
            <v>#REF!</v>
          </cell>
          <cell r="M155">
            <v>0</v>
          </cell>
          <cell r="N155">
            <v>0</v>
          </cell>
        </row>
        <row r="156">
          <cell r="H156" t="e">
            <v>#REF!</v>
          </cell>
          <cell r="I156" t="e">
            <v>#REF!</v>
          </cell>
          <cell r="J156" t="e">
            <v>#REF!</v>
          </cell>
          <cell r="M156">
            <v>0</v>
          </cell>
          <cell r="N156">
            <v>0</v>
          </cell>
        </row>
        <row r="157">
          <cell r="H157" t="e">
            <v>#REF!</v>
          </cell>
          <cell r="I157" t="e">
            <v>#REF!</v>
          </cell>
          <cell r="J157" t="e">
            <v>#REF!</v>
          </cell>
          <cell r="M157">
            <v>0</v>
          </cell>
          <cell r="N157">
            <v>0</v>
          </cell>
        </row>
        <row r="158">
          <cell r="H158" t="e">
            <v>#REF!</v>
          </cell>
          <cell r="I158" t="e">
            <v>#REF!</v>
          </cell>
          <cell r="J158" t="e">
            <v>#REF!</v>
          </cell>
          <cell r="M158" t="e">
            <v>#REF!</v>
          </cell>
          <cell r="N158" t="e">
            <v>#REF!</v>
          </cell>
        </row>
        <row r="159">
          <cell r="H159" t="e">
            <v>#REF!</v>
          </cell>
          <cell r="I159" t="e">
            <v>#REF!</v>
          </cell>
          <cell r="J159" t="e">
            <v>#REF!</v>
          </cell>
          <cell r="M159" t="e">
            <v>#REF!</v>
          </cell>
          <cell r="N159" t="e">
            <v>#REF!</v>
          </cell>
        </row>
        <row r="160">
          <cell r="H160" t="e">
            <v>#REF!</v>
          </cell>
          <cell r="I160" t="e">
            <v>#REF!</v>
          </cell>
          <cell r="J160" t="e">
            <v>#REF!</v>
          </cell>
          <cell r="M160">
            <v>0</v>
          </cell>
          <cell r="N160">
            <v>0</v>
          </cell>
        </row>
        <row r="161">
          <cell r="H161" t="e">
            <v>#REF!</v>
          </cell>
          <cell r="I161" t="e">
            <v>#REF!</v>
          </cell>
          <cell r="J161" t="e">
            <v>#REF!</v>
          </cell>
          <cell r="M161">
            <v>0</v>
          </cell>
          <cell r="N161">
            <v>0</v>
          </cell>
        </row>
        <row r="162">
          <cell r="H162" t="e">
            <v>#REF!</v>
          </cell>
          <cell r="I162" t="e">
            <v>#REF!</v>
          </cell>
          <cell r="J162" t="e">
            <v>#REF!</v>
          </cell>
          <cell r="M162">
            <v>0</v>
          </cell>
          <cell r="N162">
            <v>0</v>
          </cell>
        </row>
        <row r="163">
          <cell r="H163" t="e">
            <v>#REF!</v>
          </cell>
          <cell r="I163" t="e">
            <v>#REF!</v>
          </cell>
          <cell r="J163" t="e">
            <v>#REF!</v>
          </cell>
          <cell r="M163">
            <v>0</v>
          </cell>
          <cell r="N163">
            <v>0</v>
          </cell>
        </row>
        <row r="164">
          <cell r="H164" t="e">
            <v>#REF!</v>
          </cell>
          <cell r="I164" t="e">
            <v>#REF!</v>
          </cell>
          <cell r="J164" t="e">
            <v>#REF!</v>
          </cell>
          <cell r="M164" t="e">
            <v>#REF!</v>
          </cell>
          <cell r="N164" t="e">
            <v>#REF!</v>
          </cell>
        </row>
        <row r="165">
          <cell r="H165" t="e">
            <v>#REF!</v>
          </cell>
          <cell r="I165" t="e">
            <v>#REF!</v>
          </cell>
          <cell r="J165" t="e">
            <v>#REF!</v>
          </cell>
          <cell r="M165" t="e">
            <v>#REF!</v>
          </cell>
          <cell r="N165" t="e">
            <v>#REF!</v>
          </cell>
        </row>
        <row r="166">
          <cell r="H166" t="e">
            <v>#REF!</v>
          </cell>
          <cell r="I166" t="e">
            <v>#REF!</v>
          </cell>
          <cell r="J166" t="e">
            <v>#REF!</v>
          </cell>
          <cell r="M166">
            <v>0</v>
          </cell>
          <cell r="N166">
            <v>0</v>
          </cell>
        </row>
        <row r="167">
          <cell r="H167" t="e">
            <v>#REF!</v>
          </cell>
          <cell r="I167" t="e">
            <v>#REF!</v>
          </cell>
          <cell r="J167" t="e">
            <v>#REF!</v>
          </cell>
          <cell r="M167">
            <v>0</v>
          </cell>
          <cell r="N167">
            <v>0</v>
          </cell>
        </row>
        <row r="169">
          <cell r="H169" t="e">
            <v>#REF!</v>
          </cell>
          <cell r="I169" t="e">
            <v>#REF!</v>
          </cell>
          <cell r="J169" t="e">
            <v>#REF!</v>
          </cell>
          <cell r="M169" t="e">
            <v>#REF!</v>
          </cell>
          <cell r="N169" t="e">
            <v>#REF!</v>
          </cell>
        </row>
        <row r="175">
          <cell r="H175" t="e">
            <v>#REF!</v>
          </cell>
          <cell r="I175" t="e">
            <v>#REF!</v>
          </cell>
          <cell r="J175" t="e">
            <v>#REF!</v>
          </cell>
          <cell r="M175" t="e">
            <v>#REF!</v>
          </cell>
          <cell r="N175" t="e">
            <v>#REF!</v>
          </cell>
        </row>
        <row r="193">
          <cell r="H193" t="str">
            <v>______</v>
          </cell>
          <cell r="I193" t="str">
            <v>______</v>
          </cell>
          <cell r="J193" t="str">
            <v>______</v>
          </cell>
          <cell r="M193" t="str">
            <v>______</v>
          </cell>
          <cell r="N193" t="str">
            <v>______</v>
          </cell>
        </row>
        <row r="194">
          <cell r="H194" t="e">
            <v>#REF!</v>
          </cell>
          <cell r="I194" t="e">
            <v>#REF!</v>
          </cell>
          <cell r="J194" t="e">
            <v>#REF!</v>
          </cell>
          <cell r="M194" t="e">
            <v>#REF!</v>
          </cell>
          <cell r="N194" t="e">
            <v>#REF!</v>
          </cell>
        </row>
        <row r="196">
          <cell r="H196" t="e">
            <v>#REF!</v>
          </cell>
          <cell r="I196" t="e">
            <v>#REF!</v>
          </cell>
          <cell r="J196" t="e">
            <v>#REF!</v>
          </cell>
          <cell r="M196" t="e">
            <v>#REF!</v>
          </cell>
          <cell r="N196" t="e">
            <v>#REF!</v>
          </cell>
        </row>
        <row r="197">
          <cell r="H197" t="e">
            <v>#REF!</v>
          </cell>
          <cell r="I197" t="e">
            <v>#REF!</v>
          </cell>
          <cell r="J197" t="e">
            <v>#REF!</v>
          </cell>
          <cell r="M197" t="e">
            <v>#REF!</v>
          </cell>
          <cell r="N197" t="e">
            <v>#REF!</v>
          </cell>
        </row>
        <row r="198">
          <cell r="H198" t="str">
            <v>______</v>
          </cell>
          <cell r="I198" t="str">
            <v>______</v>
          </cell>
          <cell r="J198" t="str">
            <v>______</v>
          </cell>
          <cell r="M198" t="str">
            <v>______</v>
          </cell>
          <cell r="N198" t="str">
            <v>______</v>
          </cell>
        </row>
        <row r="226">
          <cell r="H226" t="e">
            <v>#REF!</v>
          </cell>
          <cell r="I226" t="e">
            <v>#REF!</v>
          </cell>
          <cell r="J226" t="e">
            <v>#REF!</v>
          </cell>
          <cell r="M226" t="e">
            <v>#REF!</v>
          </cell>
          <cell r="N226" t="e">
            <v>#REF!</v>
          </cell>
        </row>
        <row r="228">
          <cell r="H228" t="e">
            <v>#REF!</v>
          </cell>
          <cell r="I228" t="e">
            <v>#REF!</v>
          </cell>
          <cell r="J228" t="e">
            <v>#REF!</v>
          </cell>
          <cell r="M228">
            <v>0</v>
          </cell>
          <cell r="N228">
            <v>0</v>
          </cell>
        </row>
        <row r="237">
          <cell r="G237" t="e">
            <v>#REF!</v>
          </cell>
          <cell r="H237" t="e">
            <v>#REF!</v>
          </cell>
          <cell r="I237" t="e">
            <v>#REF!</v>
          </cell>
          <cell r="J237" t="e">
            <v>#REF!</v>
          </cell>
          <cell r="L237">
            <v>0</v>
          </cell>
          <cell r="M237">
            <v>0</v>
          </cell>
          <cell r="N237">
            <v>0</v>
          </cell>
        </row>
        <row r="238">
          <cell r="G238" t="e">
            <v>#REF!</v>
          </cell>
          <cell r="H238" t="e">
            <v>#REF!</v>
          </cell>
          <cell r="I238" t="e">
            <v>#REF!</v>
          </cell>
          <cell r="J238" t="e">
            <v>#REF!</v>
          </cell>
          <cell r="L238">
            <v>0</v>
          </cell>
          <cell r="M238">
            <v>0</v>
          </cell>
          <cell r="N238">
            <v>0</v>
          </cell>
        </row>
        <row r="239">
          <cell r="G239" t="e">
            <v>#REF!</v>
          </cell>
          <cell r="H239" t="e">
            <v>#REF!</v>
          </cell>
          <cell r="I239" t="e">
            <v>#REF!</v>
          </cell>
          <cell r="J239" t="e">
            <v>#REF!</v>
          </cell>
          <cell r="L239">
            <v>0</v>
          </cell>
          <cell r="M239">
            <v>0</v>
          </cell>
          <cell r="N239">
            <v>0</v>
          </cell>
        </row>
        <row r="240">
          <cell r="G240" t="e">
            <v>#REF!</v>
          </cell>
          <cell r="H240" t="e">
            <v>#REF!</v>
          </cell>
          <cell r="I240" t="e">
            <v>#REF!</v>
          </cell>
          <cell r="J240" t="e">
            <v>#REF!</v>
          </cell>
          <cell r="L240">
            <v>0</v>
          </cell>
          <cell r="M240">
            <v>0</v>
          </cell>
          <cell r="N240">
            <v>0</v>
          </cell>
        </row>
        <row r="241">
          <cell r="G241" t="e">
            <v>#REF!</v>
          </cell>
          <cell r="H241" t="e">
            <v>#REF!</v>
          </cell>
          <cell r="I241" t="e">
            <v>#REF!</v>
          </cell>
          <cell r="J241" t="e">
            <v>#REF!</v>
          </cell>
          <cell r="L241">
            <v>0</v>
          </cell>
          <cell r="M241">
            <v>0</v>
          </cell>
          <cell r="N241">
            <v>0</v>
          </cell>
        </row>
        <row r="242">
          <cell r="G242" t="e">
            <v>#REF!</v>
          </cell>
          <cell r="H242" t="e">
            <v>#REF!</v>
          </cell>
          <cell r="I242" t="e">
            <v>#REF!</v>
          </cell>
          <cell r="J242" t="e">
            <v>#REF!</v>
          </cell>
          <cell r="L242">
            <v>0</v>
          </cell>
          <cell r="M242">
            <v>0</v>
          </cell>
          <cell r="N242">
            <v>0</v>
          </cell>
        </row>
        <row r="243">
          <cell r="G243" t="e">
            <v>#REF!</v>
          </cell>
          <cell r="H243" t="e">
            <v>#REF!</v>
          </cell>
          <cell r="I243" t="e">
            <v>#REF!</v>
          </cell>
          <cell r="J243" t="e">
            <v>#REF!</v>
          </cell>
          <cell r="L243">
            <v>0</v>
          </cell>
          <cell r="M243">
            <v>0</v>
          </cell>
          <cell r="N243">
            <v>0</v>
          </cell>
        </row>
        <row r="244">
          <cell r="G244" t="str">
            <v>______</v>
          </cell>
          <cell r="H244" t="str">
            <v>______</v>
          </cell>
          <cell r="I244" t="str">
            <v>______</v>
          </cell>
          <cell r="J244" t="str">
            <v>______</v>
          </cell>
          <cell r="L244" t="str">
            <v>______</v>
          </cell>
          <cell r="M244" t="str">
            <v>______</v>
          </cell>
          <cell r="N244" t="str">
            <v>______</v>
          </cell>
        </row>
        <row r="245">
          <cell r="G245" t="e">
            <v>#REF!</v>
          </cell>
          <cell r="H245" t="e">
            <v>#REF!</v>
          </cell>
          <cell r="I245" t="e">
            <v>#REF!</v>
          </cell>
          <cell r="J245" t="e">
            <v>#REF!</v>
          </cell>
          <cell r="L245">
            <v>0</v>
          </cell>
          <cell r="M245">
            <v>0</v>
          </cell>
          <cell r="N245">
            <v>0</v>
          </cell>
        </row>
        <row r="247">
          <cell r="G247" t="e">
            <v>#REF!</v>
          </cell>
          <cell r="H247" t="e">
            <v>#REF!</v>
          </cell>
          <cell r="I247" t="e">
            <v>#REF!</v>
          </cell>
          <cell r="J247" t="e">
            <v>#REF!</v>
          </cell>
          <cell r="L247">
            <v>0</v>
          </cell>
          <cell r="M247">
            <v>0</v>
          </cell>
          <cell r="N247">
            <v>0</v>
          </cell>
        </row>
        <row r="249">
          <cell r="G249" t="e">
            <v>#REF!</v>
          </cell>
          <cell r="H249" t="e">
            <v>#REF!</v>
          </cell>
          <cell r="I249" t="e">
            <v>#REF!</v>
          </cell>
          <cell r="J249" t="e">
            <v>#REF!</v>
          </cell>
          <cell r="L249">
            <v>0</v>
          </cell>
          <cell r="M249">
            <v>0</v>
          </cell>
          <cell r="N249">
            <v>0</v>
          </cell>
        </row>
        <row r="250">
          <cell r="G250" t="e">
            <v>#REF!</v>
          </cell>
          <cell r="H250" t="e">
            <v>#REF!</v>
          </cell>
          <cell r="I250" t="e">
            <v>#REF!</v>
          </cell>
          <cell r="J250" t="e">
            <v>#REF!</v>
          </cell>
          <cell r="L250">
            <v>0</v>
          </cell>
          <cell r="M250">
            <v>0</v>
          </cell>
          <cell r="N250">
            <v>0</v>
          </cell>
        </row>
        <row r="251">
          <cell r="G251" t="e">
            <v>#REF!</v>
          </cell>
          <cell r="H251" t="e">
            <v>#REF!</v>
          </cell>
          <cell r="I251" t="e">
            <v>#REF!</v>
          </cell>
          <cell r="J251" t="e">
            <v>#REF!</v>
          </cell>
          <cell r="L251">
            <v>0</v>
          </cell>
          <cell r="M251">
            <v>0</v>
          </cell>
          <cell r="N251">
            <v>0</v>
          </cell>
        </row>
        <row r="252">
          <cell r="G252" t="e">
            <v>#REF!</v>
          </cell>
          <cell r="H252" t="e">
            <v>#REF!</v>
          </cell>
          <cell r="I252" t="e">
            <v>#REF!</v>
          </cell>
          <cell r="J252" t="e">
            <v>#REF!</v>
          </cell>
          <cell r="L252">
            <v>0</v>
          </cell>
          <cell r="M252">
            <v>0</v>
          </cell>
          <cell r="N252">
            <v>0</v>
          </cell>
        </row>
        <row r="253">
          <cell r="G253" t="e">
            <v>#REF!</v>
          </cell>
          <cell r="H253" t="e">
            <v>#REF!</v>
          </cell>
          <cell r="I253" t="e">
            <v>#REF!</v>
          </cell>
          <cell r="J253" t="e">
            <v>#REF!</v>
          </cell>
          <cell r="L253">
            <v>0</v>
          </cell>
          <cell r="M253">
            <v>0</v>
          </cell>
          <cell r="N253">
            <v>0</v>
          </cell>
        </row>
        <row r="254">
          <cell r="G254" t="e">
            <v>#REF!</v>
          </cell>
          <cell r="H254" t="e">
            <v>#REF!</v>
          </cell>
          <cell r="I254" t="e">
            <v>#REF!</v>
          </cell>
          <cell r="J254" t="e">
            <v>#REF!</v>
          </cell>
          <cell r="L254">
            <v>0</v>
          </cell>
          <cell r="M254">
            <v>0</v>
          </cell>
          <cell r="N254">
            <v>0</v>
          </cell>
        </row>
        <row r="255">
          <cell r="G255" t="e">
            <v>#REF!</v>
          </cell>
          <cell r="H255" t="e">
            <v>#REF!</v>
          </cell>
          <cell r="I255" t="e">
            <v>#REF!</v>
          </cell>
          <cell r="J255" t="e">
            <v>#REF!</v>
          </cell>
          <cell r="L255">
            <v>0</v>
          </cell>
          <cell r="M255">
            <v>0</v>
          </cell>
          <cell r="N255">
            <v>0</v>
          </cell>
        </row>
        <row r="257">
          <cell r="G257" t="e">
            <v>#REF!</v>
          </cell>
          <cell r="H257" t="e">
            <v>#REF!</v>
          </cell>
          <cell r="I257" t="e">
            <v>#REF!</v>
          </cell>
          <cell r="J257" t="e">
            <v>#REF!</v>
          </cell>
          <cell r="L257">
            <v>0</v>
          </cell>
          <cell r="M257">
            <v>0</v>
          </cell>
          <cell r="N257">
            <v>0</v>
          </cell>
        </row>
        <row r="260">
          <cell r="G260" t="e">
            <v>#REF!</v>
          </cell>
          <cell r="H260" t="e">
            <v>#REF!</v>
          </cell>
          <cell r="I260" t="e">
            <v>#REF!</v>
          </cell>
          <cell r="J260" t="e">
            <v>#REF!</v>
          </cell>
          <cell r="L260">
            <v>0</v>
          </cell>
          <cell r="M260">
            <v>0</v>
          </cell>
          <cell r="N260">
            <v>0</v>
          </cell>
        </row>
        <row r="261">
          <cell r="G261" t="e">
            <v>#REF!</v>
          </cell>
          <cell r="H261" t="e">
            <v>#REF!</v>
          </cell>
          <cell r="I261" t="e">
            <v>#REF!</v>
          </cell>
          <cell r="J261" t="e">
            <v>#REF!</v>
          </cell>
          <cell r="L261">
            <v>0</v>
          </cell>
          <cell r="M261">
            <v>0</v>
          </cell>
          <cell r="N261">
            <v>0</v>
          </cell>
        </row>
        <row r="262">
          <cell r="G262" t="e">
            <v>#REF!</v>
          </cell>
          <cell r="H262" t="e">
            <v>#REF!</v>
          </cell>
          <cell r="I262" t="e">
            <v>#REF!</v>
          </cell>
          <cell r="J262" t="e">
            <v>#REF!</v>
          </cell>
          <cell r="L262">
            <v>0</v>
          </cell>
          <cell r="M262">
            <v>0</v>
          </cell>
          <cell r="N262">
            <v>0</v>
          </cell>
        </row>
        <row r="263">
          <cell r="G263" t="e">
            <v>#REF!</v>
          </cell>
          <cell r="H263" t="e">
            <v>#REF!</v>
          </cell>
          <cell r="I263" t="e">
            <v>#REF!</v>
          </cell>
          <cell r="J263" t="e">
            <v>#REF!</v>
          </cell>
          <cell r="L263">
            <v>0</v>
          </cell>
          <cell r="M263">
            <v>0</v>
          </cell>
          <cell r="N263">
            <v>0</v>
          </cell>
        </row>
        <row r="264">
          <cell r="G264" t="e">
            <v>#REF!</v>
          </cell>
          <cell r="H264" t="e">
            <v>#REF!</v>
          </cell>
          <cell r="I264" t="e">
            <v>#REF!</v>
          </cell>
          <cell r="J264" t="e">
            <v>#REF!</v>
          </cell>
          <cell r="L264">
            <v>0</v>
          </cell>
          <cell r="M264">
            <v>0</v>
          </cell>
          <cell r="N264">
            <v>0</v>
          </cell>
        </row>
        <row r="265">
          <cell r="G265" t="e">
            <v>#REF!</v>
          </cell>
          <cell r="H265" t="e">
            <v>#REF!</v>
          </cell>
          <cell r="I265" t="e">
            <v>#REF!</v>
          </cell>
          <cell r="J265" t="e">
            <v>#REF!</v>
          </cell>
          <cell r="L265">
            <v>0</v>
          </cell>
          <cell r="M265">
            <v>0</v>
          </cell>
          <cell r="N265">
            <v>0</v>
          </cell>
        </row>
        <row r="266">
          <cell r="G266" t="e">
            <v>#REF!</v>
          </cell>
          <cell r="H266" t="e">
            <v>#REF!</v>
          </cell>
          <cell r="I266" t="e">
            <v>#REF!</v>
          </cell>
          <cell r="J266" t="e">
            <v>#REF!</v>
          </cell>
          <cell r="L266">
            <v>0</v>
          </cell>
          <cell r="M266">
            <v>0</v>
          </cell>
          <cell r="N266">
            <v>0</v>
          </cell>
        </row>
        <row r="267">
          <cell r="G267" t="e">
            <v>#REF!</v>
          </cell>
          <cell r="H267" t="e">
            <v>#REF!</v>
          </cell>
          <cell r="I267" t="e">
            <v>#REF!</v>
          </cell>
          <cell r="J267" t="e">
            <v>#REF!</v>
          </cell>
          <cell r="L267">
            <v>0</v>
          </cell>
          <cell r="M267">
            <v>0</v>
          </cell>
          <cell r="N267">
            <v>0</v>
          </cell>
        </row>
        <row r="268">
          <cell r="G268" t="str">
            <v>______</v>
          </cell>
          <cell r="H268" t="str">
            <v>______</v>
          </cell>
          <cell r="I268" t="str">
            <v>______</v>
          </cell>
          <cell r="J268" t="str">
            <v>______</v>
          </cell>
          <cell r="L268" t="str">
            <v>______</v>
          </cell>
          <cell r="M268" t="str">
            <v>______</v>
          </cell>
          <cell r="N268" t="str">
            <v>______</v>
          </cell>
        </row>
        <row r="269">
          <cell r="G269" t="e">
            <v>#REF!</v>
          </cell>
          <cell r="H269" t="e">
            <v>#REF!</v>
          </cell>
          <cell r="I269" t="e">
            <v>#REF!</v>
          </cell>
          <cell r="J269" t="e">
            <v>#REF!</v>
          </cell>
          <cell r="L269">
            <v>0</v>
          </cell>
          <cell r="M269">
            <v>0</v>
          </cell>
          <cell r="N269">
            <v>0</v>
          </cell>
        </row>
        <row r="271">
          <cell r="G271" t="e">
            <v>#REF!</v>
          </cell>
          <cell r="H271" t="e">
            <v>#REF!</v>
          </cell>
          <cell r="I271" t="e">
            <v>#REF!</v>
          </cell>
          <cell r="J271" t="e">
            <v>#REF!</v>
          </cell>
          <cell r="L271">
            <v>0</v>
          </cell>
          <cell r="M271">
            <v>0</v>
          </cell>
          <cell r="N271">
            <v>0</v>
          </cell>
        </row>
        <row r="272">
          <cell r="G272" t="e">
            <v>#REF!</v>
          </cell>
          <cell r="H272" t="e">
            <v>#REF!</v>
          </cell>
          <cell r="I272" t="e">
            <v>#REF!</v>
          </cell>
          <cell r="J272" t="e">
            <v>#REF!</v>
          </cell>
          <cell r="L272">
            <v>0</v>
          </cell>
          <cell r="M272">
            <v>0</v>
          </cell>
          <cell r="N272">
            <v>0</v>
          </cell>
        </row>
        <row r="273">
          <cell r="G273" t="e">
            <v>#REF!</v>
          </cell>
          <cell r="H273" t="e">
            <v>#REF!</v>
          </cell>
          <cell r="I273" t="e">
            <v>#REF!</v>
          </cell>
          <cell r="J273" t="e">
            <v>#REF!</v>
          </cell>
          <cell r="L273">
            <v>0</v>
          </cell>
          <cell r="M273">
            <v>0</v>
          </cell>
          <cell r="N273">
            <v>0</v>
          </cell>
        </row>
        <row r="274">
          <cell r="G274" t="e">
            <v>#REF!</v>
          </cell>
          <cell r="H274" t="e">
            <v>#REF!</v>
          </cell>
          <cell r="I274" t="e">
            <v>#REF!</v>
          </cell>
          <cell r="J274" t="e">
            <v>#REF!</v>
          </cell>
          <cell r="L274">
            <v>0</v>
          </cell>
          <cell r="M274">
            <v>0</v>
          </cell>
          <cell r="N274">
            <v>0</v>
          </cell>
        </row>
        <row r="275">
          <cell r="G275" t="e">
            <v>#REF!</v>
          </cell>
          <cell r="H275" t="e">
            <v>#REF!</v>
          </cell>
          <cell r="I275" t="e">
            <v>#REF!</v>
          </cell>
          <cell r="J275" t="e">
            <v>#REF!</v>
          </cell>
          <cell r="L275">
            <v>0</v>
          </cell>
          <cell r="M275">
            <v>0</v>
          </cell>
          <cell r="N275">
            <v>0</v>
          </cell>
        </row>
        <row r="278">
          <cell r="G278" t="e">
            <v>#REF!</v>
          </cell>
          <cell r="H278" t="e">
            <v>#REF!</v>
          </cell>
          <cell r="I278" t="e">
            <v>#REF!</v>
          </cell>
          <cell r="J278" t="e">
            <v>#REF!</v>
          </cell>
          <cell r="L278">
            <v>0</v>
          </cell>
          <cell r="M278">
            <v>0</v>
          </cell>
          <cell r="N278">
            <v>0</v>
          </cell>
        </row>
        <row r="279">
          <cell r="G279" t="e">
            <v>#REF!</v>
          </cell>
          <cell r="H279" t="e">
            <v>#REF!</v>
          </cell>
          <cell r="I279" t="e">
            <v>#REF!</v>
          </cell>
          <cell r="J279" t="e">
            <v>#REF!</v>
          </cell>
          <cell r="L279">
            <v>0</v>
          </cell>
          <cell r="M279">
            <v>0</v>
          </cell>
          <cell r="N279">
            <v>0</v>
          </cell>
        </row>
        <row r="280">
          <cell r="G280" t="e">
            <v>#REF!</v>
          </cell>
          <cell r="H280" t="e">
            <v>#REF!</v>
          </cell>
          <cell r="I280" t="e">
            <v>#REF!</v>
          </cell>
          <cell r="J280" t="e">
            <v>#REF!</v>
          </cell>
          <cell r="L280">
            <v>0</v>
          </cell>
          <cell r="M280">
            <v>0</v>
          </cell>
          <cell r="N280">
            <v>0</v>
          </cell>
        </row>
        <row r="281">
          <cell r="G281" t="e">
            <v>#REF!</v>
          </cell>
          <cell r="H281" t="e">
            <v>#REF!</v>
          </cell>
          <cell r="I281" t="e">
            <v>#REF!</v>
          </cell>
          <cell r="J281" t="e">
            <v>#REF!</v>
          </cell>
          <cell r="L281">
            <v>0</v>
          </cell>
          <cell r="M281">
            <v>0</v>
          </cell>
          <cell r="N281">
            <v>0</v>
          </cell>
        </row>
        <row r="282">
          <cell r="G282" t="e">
            <v>#REF!</v>
          </cell>
          <cell r="H282" t="e">
            <v>#REF!</v>
          </cell>
          <cell r="I282" t="e">
            <v>#REF!</v>
          </cell>
          <cell r="J282" t="e">
            <v>#REF!</v>
          </cell>
          <cell r="L282">
            <v>0</v>
          </cell>
          <cell r="M282">
            <v>0</v>
          </cell>
          <cell r="N282">
            <v>0</v>
          </cell>
        </row>
        <row r="283">
          <cell r="G283" t="e">
            <v>#REF!</v>
          </cell>
          <cell r="H283" t="e">
            <v>#REF!</v>
          </cell>
          <cell r="I283" t="e">
            <v>#REF!</v>
          </cell>
          <cell r="J283" t="e">
            <v>#REF!</v>
          </cell>
          <cell r="L283">
            <v>0</v>
          </cell>
          <cell r="M283">
            <v>0</v>
          </cell>
          <cell r="N283">
            <v>0</v>
          </cell>
        </row>
        <row r="284">
          <cell r="G284" t="e">
            <v>#REF!</v>
          </cell>
          <cell r="H284" t="e">
            <v>#REF!</v>
          </cell>
          <cell r="I284" t="e">
            <v>#REF!</v>
          </cell>
          <cell r="J284" t="e">
            <v>#REF!</v>
          </cell>
          <cell r="L284">
            <v>0</v>
          </cell>
          <cell r="M284">
            <v>0</v>
          </cell>
          <cell r="N284">
            <v>0</v>
          </cell>
        </row>
        <row r="285">
          <cell r="G285" t="e">
            <v>#REF!</v>
          </cell>
          <cell r="H285" t="e">
            <v>#REF!</v>
          </cell>
          <cell r="I285" t="e">
            <v>#REF!</v>
          </cell>
          <cell r="J285" t="e">
            <v>#REF!</v>
          </cell>
          <cell r="L285">
            <v>0</v>
          </cell>
          <cell r="M285">
            <v>0</v>
          </cell>
          <cell r="N285">
            <v>0</v>
          </cell>
        </row>
        <row r="286">
          <cell r="G286" t="e">
            <v>#REF!</v>
          </cell>
          <cell r="H286" t="e">
            <v>#REF!</v>
          </cell>
          <cell r="I286" t="e">
            <v>#REF!</v>
          </cell>
          <cell r="J286" t="e">
            <v>#REF!</v>
          </cell>
          <cell r="L286">
            <v>0</v>
          </cell>
          <cell r="M286">
            <v>0</v>
          </cell>
          <cell r="N286">
            <v>0</v>
          </cell>
        </row>
        <row r="287">
          <cell r="G287" t="e">
            <v>#REF!</v>
          </cell>
          <cell r="H287" t="e">
            <v>#REF!</v>
          </cell>
          <cell r="I287" t="e">
            <v>#REF!</v>
          </cell>
          <cell r="J287" t="e">
            <v>#REF!</v>
          </cell>
          <cell r="L287">
            <v>0</v>
          </cell>
          <cell r="M287">
            <v>0</v>
          </cell>
          <cell r="N287">
            <v>0</v>
          </cell>
        </row>
        <row r="288">
          <cell r="G288" t="e">
            <v>#REF!</v>
          </cell>
          <cell r="H288" t="e">
            <v>#REF!</v>
          </cell>
          <cell r="I288" t="e">
            <v>#REF!</v>
          </cell>
          <cell r="J288" t="e">
            <v>#REF!</v>
          </cell>
          <cell r="L288">
            <v>0</v>
          </cell>
          <cell r="M288">
            <v>0</v>
          </cell>
          <cell r="N288">
            <v>0</v>
          </cell>
        </row>
        <row r="289">
          <cell r="G289" t="e">
            <v>#REF!</v>
          </cell>
          <cell r="H289" t="e">
            <v>#REF!</v>
          </cell>
          <cell r="I289" t="e">
            <v>#REF!</v>
          </cell>
          <cell r="J289" t="e">
            <v>#REF!</v>
          </cell>
          <cell r="L289">
            <v>0</v>
          </cell>
          <cell r="M289">
            <v>0</v>
          </cell>
          <cell r="N289">
            <v>0</v>
          </cell>
        </row>
        <row r="290">
          <cell r="G290" t="e">
            <v>#REF!</v>
          </cell>
          <cell r="H290" t="e">
            <v>#REF!</v>
          </cell>
          <cell r="I290" t="e">
            <v>#REF!</v>
          </cell>
          <cell r="J290" t="e">
            <v>#REF!</v>
          </cell>
          <cell r="L290">
            <v>0</v>
          </cell>
          <cell r="M290">
            <v>0</v>
          </cell>
          <cell r="N290">
            <v>0</v>
          </cell>
        </row>
        <row r="291">
          <cell r="G291" t="e">
            <v>#REF!</v>
          </cell>
          <cell r="H291" t="e">
            <v>#REF!</v>
          </cell>
          <cell r="I291" t="e">
            <v>#REF!</v>
          </cell>
          <cell r="J291" t="e">
            <v>#REF!</v>
          </cell>
          <cell r="L291">
            <v>0</v>
          </cell>
          <cell r="M291">
            <v>0</v>
          </cell>
          <cell r="N291">
            <v>0</v>
          </cell>
        </row>
        <row r="292">
          <cell r="G292" t="e">
            <v>#REF!</v>
          </cell>
          <cell r="H292" t="e">
            <v>#REF!</v>
          </cell>
          <cell r="I292" t="e">
            <v>#REF!</v>
          </cell>
          <cell r="J292" t="e">
            <v>#REF!</v>
          </cell>
          <cell r="L292">
            <v>0</v>
          </cell>
          <cell r="M292">
            <v>0</v>
          </cell>
          <cell r="N292">
            <v>0</v>
          </cell>
        </row>
        <row r="293">
          <cell r="G293" t="e">
            <v>#REF!</v>
          </cell>
          <cell r="H293" t="e">
            <v>#REF!</v>
          </cell>
          <cell r="I293" t="e">
            <v>#REF!</v>
          </cell>
          <cell r="J293" t="e">
            <v>#REF!</v>
          </cell>
          <cell r="L293">
            <v>0</v>
          </cell>
          <cell r="M293">
            <v>0</v>
          </cell>
          <cell r="N293">
            <v>0</v>
          </cell>
        </row>
        <row r="294">
          <cell r="G294" t="e">
            <v>#REF!</v>
          </cell>
          <cell r="H294" t="e">
            <v>#REF!</v>
          </cell>
          <cell r="I294" t="e">
            <v>#REF!</v>
          </cell>
          <cell r="J294" t="e">
            <v>#REF!</v>
          </cell>
          <cell r="L294">
            <v>0</v>
          </cell>
          <cell r="M294">
            <v>0</v>
          </cell>
          <cell r="N294">
            <v>0</v>
          </cell>
        </row>
        <row r="295">
          <cell r="G295" t="e">
            <v>#REF!</v>
          </cell>
          <cell r="H295" t="e">
            <v>#REF!</v>
          </cell>
          <cell r="I295" t="e">
            <v>#REF!</v>
          </cell>
          <cell r="J295" t="e">
            <v>#REF!</v>
          </cell>
          <cell r="L295">
            <v>0</v>
          </cell>
          <cell r="M295">
            <v>0</v>
          </cell>
          <cell r="N295">
            <v>0</v>
          </cell>
        </row>
        <row r="296">
          <cell r="G296" t="str">
            <v>______</v>
          </cell>
          <cell r="H296" t="str">
            <v>______</v>
          </cell>
          <cell r="I296" t="str">
            <v>______</v>
          </cell>
          <cell r="J296" t="str">
            <v>______</v>
          </cell>
          <cell r="L296" t="str">
            <v>______</v>
          </cell>
          <cell r="M296" t="str">
            <v>______</v>
          </cell>
          <cell r="N296" t="str">
            <v>______</v>
          </cell>
        </row>
        <row r="297">
          <cell r="G297" t="e">
            <v>#REF!</v>
          </cell>
          <cell r="H297" t="e">
            <v>#REF!</v>
          </cell>
          <cell r="I297" t="e">
            <v>#REF!</v>
          </cell>
          <cell r="J297" t="e">
            <v>#REF!</v>
          </cell>
          <cell r="L297">
            <v>0</v>
          </cell>
          <cell r="M297">
            <v>0</v>
          </cell>
          <cell r="N297">
            <v>0</v>
          </cell>
        </row>
        <row r="299">
          <cell r="G299" t="e">
            <v>#REF!</v>
          </cell>
          <cell r="H299" t="e">
            <v>#REF!</v>
          </cell>
          <cell r="I299" t="e">
            <v>#REF!</v>
          </cell>
          <cell r="J299" t="e">
            <v>#REF!</v>
          </cell>
          <cell r="L299">
            <v>0</v>
          </cell>
          <cell r="M299">
            <v>0</v>
          </cell>
          <cell r="N299">
            <v>0</v>
          </cell>
        </row>
        <row r="301">
          <cell r="G301" t="e">
            <v>#REF!</v>
          </cell>
          <cell r="H301" t="e">
            <v>#REF!</v>
          </cell>
          <cell r="I301" t="e">
            <v>#REF!</v>
          </cell>
          <cell r="J301" t="e">
            <v>#REF!</v>
          </cell>
          <cell r="L301">
            <v>0</v>
          </cell>
          <cell r="M301">
            <v>0</v>
          </cell>
          <cell r="N301">
            <v>0</v>
          </cell>
        </row>
        <row r="303">
          <cell r="G303" t="e">
            <v>#REF!</v>
          </cell>
          <cell r="H303" t="e">
            <v>#REF!</v>
          </cell>
          <cell r="I303" t="e">
            <v>#REF!</v>
          </cell>
          <cell r="J303" t="e">
            <v>#REF!</v>
          </cell>
          <cell r="L303">
            <v>2000</v>
          </cell>
          <cell r="M303">
            <v>2001</v>
          </cell>
          <cell r="N303">
            <v>2002</v>
          </cell>
        </row>
        <row r="306">
          <cell r="G306" t="e">
            <v>#REF!</v>
          </cell>
          <cell r="H306" t="e">
            <v>#REF!</v>
          </cell>
          <cell r="I306" t="e">
            <v>#REF!</v>
          </cell>
          <cell r="J306" t="e">
            <v>#REF!</v>
          </cell>
          <cell r="L306">
            <v>0</v>
          </cell>
          <cell r="M306">
            <v>0</v>
          </cell>
          <cell r="N306">
            <v>0</v>
          </cell>
        </row>
        <row r="307">
          <cell r="G307" t="e">
            <v>#REF!</v>
          </cell>
          <cell r="H307" t="e">
            <v>#REF!</v>
          </cell>
          <cell r="I307" t="e">
            <v>#REF!</v>
          </cell>
          <cell r="J307" t="e">
            <v>#REF!</v>
          </cell>
          <cell r="L307">
            <v>0</v>
          </cell>
          <cell r="M307">
            <v>0</v>
          </cell>
          <cell r="N307">
            <v>0</v>
          </cell>
        </row>
        <row r="308">
          <cell r="G308" t="e">
            <v>#REF!</v>
          </cell>
          <cell r="H308" t="e">
            <v>#REF!</v>
          </cell>
          <cell r="I308" t="e">
            <v>#REF!</v>
          </cell>
          <cell r="J308" t="e">
            <v>#REF!</v>
          </cell>
          <cell r="L308">
            <v>0</v>
          </cell>
          <cell r="M308">
            <v>0</v>
          </cell>
          <cell r="N308">
            <v>0</v>
          </cell>
        </row>
        <row r="309">
          <cell r="G309" t="e">
            <v>#REF!</v>
          </cell>
          <cell r="H309" t="e">
            <v>#REF!</v>
          </cell>
          <cell r="I309" t="e">
            <v>#REF!</v>
          </cell>
          <cell r="J309" t="e">
            <v>#REF!</v>
          </cell>
          <cell r="L309">
            <v>0</v>
          </cell>
          <cell r="M309">
            <v>0</v>
          </cell>
          <cell r="N309">
            <v>0</v>
          </cell>
        </row>
        <row r="310">
          <cell r="G310" t="e">
            <v>#REF!</v>
          </cell>
          <cell r="H310" t="e">
            <v>#REF!</v>
          </cell>
          <cell r="I310" t="e">
            <v>#REF!</v>
          </cell>
          <cell r="J310" t="e">
            <v>#REF!</v>
          </cell>
          <cell r="L310">
            <v>0</v>
          </cell>
          <cell r="M310">
            <v>0</v>
          </cell>
          <cell r="N310">
            <v>0</v>
          </cell>
        </row>
        <row r="311">
          <cell r="G311" t="e">
            <v>#REF!</v>
          </cell>
          <cell r="H311" t="e">
            <v>#REF!</v>
          </cell>
          <cell r="I311" t="e">
            <v>#REF!</v>
          </cell>
          <cell r="J311" t="e">
            <v>#REF!</v>
          </cell>
          <cell r="L311">
            <v>0</v>
          </cell>
          <cell r="M311">
            <v>0</v>
          </cell>
          <cell r="N311">
            <v>0</v>
          </cell>
        </row>
        <row r="312">
          <cell r="G312" t="e">
            <v>#REF!</v>
          </cell>
          <cell r="H312" t="e">
            <v>#REF!</v>
          </cell>
          <cell r="I312" t="e">
            <v>#REF!</v>
          </cell>
          <cell r="J312" t="e">
            <v>#REF!</v>
          </cell>
          <cell r="L312">
            <v>0</v>
          </cell>
          <cell r="M312">
            <v>0</v>
          </cell>
          <cell r="N312">
            <v>0</v>
          </cell>
        </row>
        <row r="314">
          <cell r="G314" t="e">
            <v>#REF!</v>
          </cell>
          <cell r="H314" t="e">
            <v>#REF!</v>
          </cell>
          <cell r="I314" t="e">
            <v>#REF!</v>
          </cell>
          <cell r="J314" t="e">
            <v>#REF!</v>
          </cell>
          <cell r="L314">
            <v>0</v>
          </cell>
          <cell r="M314">
            <v>0</v>
          </cell>
          <cell r="N314">
            <v>0</v>
          </cell>
        </row>
        <row r="316">
          <cell r="G316" t="e">
            <v>#REF!</v>
          </cell>
          <cell r="H316" t="e">
            <v>#REF!</v>
          </cell>
          <cell r="I316" t="e">
            <v>#REF!</v>
          </cell>
          <cell r="J316" t="e">
            <v>#REF!</v>
          </cell>
          <cell r="L316">
            <v>0</v>
          </cell>
          <cell r="M316">
            <v>0</v>
          </cell>
          <cell r="N316">
            <v>0</v>
          </cell>
        </row>
        <row r="318">
          <cell r="G318" t="e">
            <v>#REF!</v>
          </cell>
          <cell r="H318" t="e">
            <v>#REF!</v>
          </cell>
          <cell r="I318" t="e">
            <v>#REF!</v>
          </cell>
          <cell r="J318" t="e">
            <v>#REF!</v>
          </cell>
          <cell r="L318">
            <v>0</v>
          </cell>
          <cell r="M318">
            <v>0</v>
          </cell>
          <cell r="N318">
            <v>0</v>
          </cell>
        </row>
        <row r="398">
          <cell r="G398" t="e">
            <v>#REF!</v>
          </cell>
          <cell r="H398" t="e">
            <v>#REF!</v>
          </cell>
          <cell r="I398" t="e">
            <v>#REF!</v>
          </cell>
          <cell r="J398" t="e">
            <v>#REF!</v>
          </cell>
          <cell r="L398" t="e">
            <v>#REF!</v>
          </cell>
          <cell r="M398" t="e">
            <v>#REF!</v>
          </cell>
          <cell r="N398" t="e">
            <v>#REF!</v>
          </cell>
        </row>
        <row r="399">
          <cell r="G399" t="e">
            <v>#REF!</v>
          </cell>
          <cell r="H399" t="e">
            <v>#REF!</v>
          </cell>
          <cell r="I399" t="e">
            <v>#REF!</v>
          </cell>
          <cell r="J399" t="e">
            <v>#REF!</v>
          </cell>
          <cell r="L399" t="e">
            <v>#REF!</v>
          </cell>
          <cell r="M399" t="e">
            <v>#REF!</v>
          </cell>
          <cell r="N399" t="e">
            <v>#REF!</v>
          </cell>
        </row>
        <row r="400">
          <cell r="G400" t="str">
            <v>______</v>
          </cell>
          <cell r="H400" t="str">
            <v>______</v>
          </cell>
          <cell r="I400" t="str">
            <v>______</v>
          </cell>
          <cell r="J400" t="str">
            <v>______</v>
          </cell>
          <cell r="L400" t="str">
            <v>______</v>
          </cell>
          <cell r="M400" t="str">
            <v>______</v>
          </cell>
          <cell r="N400" t="str">
            <v>______</v>
          </cell>
        </row>
        <row r="401">
          <cell r="G401" t="e">
            <v>#REF!</v>
          </cell>
          <cell r="H401" t="e">
            <v>#REF!</v>
          </cell>
          <cell r="I401" t="e">
            <v>#REF!</v>
          </cell>
          <cell r="J401" t="e">
            <v>#REF!</v>
          </cell>
          <cell r="L401" t="e">
            <v>#REF!</v>
          </cell>
          <cell r="M401" t="e">
            <v>#REF!</v>
          </cell>
          <cell r="N401" t="e">
            <v>#REF!</v>
          </cell>
        </row>
        <row r="406">
          <cell r="H406" t="e">
            <v>#REF!</v>
          </cell>
          <cell r="I406" t="e">
            <v>#REF!</v>
          </cell>
          <cell r="J406" t="e">
            <v>#REF!</v>
          </cell>
          <cell r="M406">
            <v>0</v>
          </cell>
          <cell r="N406">
            <v>0</v>
          </cell>
        </row>
        <row r="407">
          <cell r="G407" t="e">
            <v>#REF!</v>
          </cell>
          <cell r="H407" t="e">
            <v>#REF!</v>
          </cell>
          <cell r="I407" t="e">
            <v>#REF!</v>
          </cell>
          <cell r="J407" t="e">
            <v>#REF!</v>
          </cell>
        </row>
        <row r="409">
          <cell r="J409" t="e">
            <v>#REF!</v>
          </cell>
          <cell r="L409">
            <v>0</v>
          </cell>
          <cell r="M409">
            <v>0</v>
          </cell>
          <cell r="N409">
            <v>0</v>
          </cell>
        </row>
        <row r="410">
          <cell r="J410" t="e">
            <v>#REF!</v>
          </cell>
          <cell r="L410">
            <v>0</v>
          </cell>
          <cell r="M410">
            <v>0</v>
          </cell>
          <cell r="N410">
            <v>0</v>
          </cell>
        </row>
        <row r="411">
          <cell r="J411" t="e">
            <v>#REF!</v>
          </cell>
          <cell r="L411">
            <v>0</v>
          </cell>
          <cell r="M411">
            <v>0</v>
          </cell>
          <cell r="N411">
            <v>0</v>
          </cell>
        </row>
        <row r="412">
          <cell r="J412" t="e">
            <v>#REF!</v>
          </cell>
          <cell r="L412">
            <v>0</v>
          </cell>
          <cell r="M412">
            <v>0</v>
          </cell>
          <cell r="N412">
            <v>0</v>
          </cell>
        </row>
        <row r="413">
          <cell r="G413" t="e">
            <v>#REF!</v>
          </cell>
          <cell r="H413" t="e">
            <v>#REF!</v>
          </cell>
          <cell r="I413" t="e">
            <v>#REF!</v>
          </cell>
          <cell r="J413" t="e">
            <v>#REF!</v>
          </cell>
          <cell r="L413">
            <v>0</v>
          </cell>
          <cell r="M413">
            <v>0</v>
          </cell>
          <cell r="N413">
            <v>0</v>
          </cell>
        </row>
        <row r="414">
          <cell r="G414" t="e">
            <v>#REF!</v>
          </cell>
          <cell r="H414" t="e">
            <v>#REF!</v>
          </cell>
          <cell r="I414" t="e">
            <v>#REF!</v>
          </cell>
          <cell r="J414" t="e">
            <v>#REF!</v>
          </cell>
        </row>
        <row r="415">
          <cell r="G415" t="e">
            <v>#REF!</v>
          </cell>
          <cell r="H415" t="e">
            <v>#REF!</v>
          </cell>
          <cell r="I415" t="e">
            <v>#REF!</v>
          </cell>
          <cell r="J415" t="e">
            <v>#REF!</v>
          </cell>
        </row>
        <row r="416">
          <cell r="G416" t="e">
            <v>#REF!</v>
          </cell>
          <cell r="H416" t="e">
            <v>#REF!</v>
          </cell>
          <cell r="I416" t="e">
            <v>#REF!</v>
          </cell>
          <cell r="J416" t="e">
            <v>#REF!</v>
          </cell>
        </row>
        <row r="417">
          <cell r="J417" t="e">
            <v>#REF!</v>
          </cell>
        </row>
        <row r="418">
          <cell r="J418" t="e">
            <v>#REF!</v>
          </cell>
        </row>
        <row r="419">
          <cell r="J419">
            <v>0</v>
          </cell>
        </row>
        <row r="420">
          <cell r="J420">
            <v>0</v>
          </cell>
        </row>
        <row r="423">
          <cell r="G423" t="e">
            <v>#REF!</v>
          </cell>
          <cell r="H423" t="e">
            <v>#REF!</v>
          </cell>
          <cell r="I423" t="e">
            <v>#REF!</v>
          </cell>
          <cell r="J423">
            <v>0</v>
          </cell>
          <cell r="L423">
            <v>0</v>
          </cell>
          <cell r="M423">
            <v>0</v>
          </cell>
          <cell r="N423">
            <v>0</v>
          </cell>
        </row>
        <row r="424">
          <cell r="G424" t="e">
            <v>#REF!</v>
          </cell>
          <cell r="H424" t="e">
            <v>#REF!</v>
          </cell>
          <cell r="I424" t="e">
            <v>#REF!</v>
          </cell>
          <cell r="J424">
            <v>0</v>
          </cell>
          <cell r="L424" t="e">
            <v>#REF!</v>
          </cell>
          <cell r="M424" t="e">
            <v>#REF!</v>
          </cell>
          <cell r="N424">
            <v>0</v>
          </cell>
        </row>
      </sheetData>
      <sheetData sheetId="15" refreshError="1">
        <row r="9">
          <cell r="B9" t="str">
            <v>Senior Debt*/EBITDA</v>
          </cell>
          <cell r="D9" t="str">
            <v>n/a</v>
          </cell>
          <cell r="E9" t="str">
            <v>n/a</v>
          </cell>
          <cell r="F9" t="str">
            <v>n/a</v>
          </cell>
          <cell r="G9" t="str">
            <v>n/a</v>
          </cell>
          <cell r="I9" t="str">
            <v>n/a</v>
          </cell>
          <cell r="J9" t="str">
            <v>n/a</v>
          </cell>
          <cell r="K9" t="str">
            <v>n/a</v>
          </cell>
        </row>
        <row r="10">
          <cell r="B10" t="str">
            <v>Total Debt/EBITDA</v>
          </cell>
          <cell r="D10" t="str">
            <v>n/a</v>
          </cell>
          <cell r="E10" t="str">
            <v>n/a</v>
          </cell>
          <cell r="F10" t="str">
            <v>n/a</v>
          </cell>
          <cell r="G10" t="str">
            <v>n/a</v>
          </cell>
          <cell r="I10" t="str">
            <v>n/a</v>
          </cell>
          <cell r="J10" t="str">
            <v>n/a</v>
          </cell>
          <cell r="K10" t="str">
            <v>n/a</v>
          </cell>
        </row>
        <row r="11">
          <cell r="B11" t="str">
            <v>Total Debt/(EBITDA-CAPEX)</v>
          </cell>
          <cell r="D11" t="str">
            <v>n/a</v>
          </cell>
          <cell r="E11" t="str">
            <v>n/a</v>
          </cell>
          <cell r="F11" t="str">
            <v>n/a</v>
          </cell>
          <cell r="G11" t="str">
            <v>n/a</v>
          </cell>
          <cell r="I11" t="str">
            <v>n/a</v>
          </cell>
          <cell r="J11" t="str">
            <v>n/a</v>
          </cell>
          <cell r="K11" t="str">
            <v>n/a</v>
          </cell>
          <cell r="O11" t="str">
            <v>EBITDA</v>
          </cell>
          <cell r="Q11" t="str">
            <v>n/a</v>
          </cell>
          <cell r="R11" t="str">
            <v>n/a</v>
          </cell>
          <cell r="S11" t="str">
            <v>n/a</v>
          </cell>
          <cell r="T11" t="str">
            <v>n/a</v>
          </cell>
          <cell r="V11" t="str">
            <v>n/a</v>
          </cell>
          <cell r="W11" t="str">
            <v>n/a</v>
          </cell>
          <cell r="X11" t="str">
            <v>n/a</v>
          </cell>
        </row>
        <row r="12">
          <cell r="O12" t="str">
            <v xml:space="preserve">      EBITDA Margin</v>
          </cell>
          <cell r="Q12" t="str">
            <v>n/a</v>
          </cell>
          <cell r="R12" t="str">
            <v>n/a</v>
          </cell>
          <cell r="S12" t="str">
            <v>n/a</v>
          </cell>
          <cell r="T12" t="str">
            <v>n/a</v>
          </cell>
          <cell r="V12" t="str">
            <v>n/a</v>
          </cell>
          <cell r="W12" t="str">
            <v>n/a</v>
          </cell>
          <cell r="X12" t="str">
            <v>n/a</v>
          </cell>
        </row>
        <row r="13">
          <cell r="O13" t="str">
            <v xml:space="preserve">      % Growth</v>
          </cell>
          <cell r="R13" t="str">
            <v>n/a</v>
          </cell>
          <cell r="S13" t="str">
            <v>n/a</v>
          </cell>
          <cell r="T13" t="str">
            <v>n/a</v>
          </cell>
          <cell r="W13" t="str">
            <v>n/a</v>
          </cell>
          <cell r="X13" t="str">
            <v>n/a</v>
          </cell>
        </row>
        <row r="14">
          <cell r="O14" t="str">
            <v>Depreciation &amp; Amortization</v>
          </cell>
          <cell r="Q14" t="str">
            <v>n/a</v>
          </cell>
          <cell r="R14" t="str">
            <v>n/a</v>
          </cell>
          <cell r="S14" t="str">
            <v>n/a</v>
          </cell>
          <cell r="T14" t="str">
            <v>n/a</v>
          </cell>
          <cell r="V14" t="str">
            <v>n/a</v>
          </cell>
          <cell r="W14" t="str">
            <v>n/a</v>
          </cell>
          <cell r="X14" t="str">
            <v>n/a</v>
          </cell>
        </row>
        <row r="25">
          <cell r="B25" t="str">
            <v>EBITDA</v>
          </cell>
          <cell r="D25" t="str">
            <v>n/a</v>
          </cell>
          <cell r="E25" t="str">
            <v>n/a</v>
          </cell>
          <cell r="F25" t="str">
            <v>n/a</v>
          </cell>
          <cell r="G25" t="str">
            <v>n/a</v>
          </cell>
          <cell r="I25" t="str">
            <v>n/a</v>
          </cell>
          <cell r="J25" t="str">
            <v>n/a</v>
          </cell>
          <cell r="K25" t="str">
            <v>n/a</v>
          </cell>
          <cell r="O25" t="str">
            <v>Total Cash &amp; Cash Equivalents</v>
          </cell>
          <cell r="Q25" t="str">
            <v>n/a</v>
          </cell>
          <cell r="R25" t="str">
            <v>n/a</v>
          </cell>
          <cell r="S25" t="str">
            <v>n/a</v>
          </cell>
          <cell r="T25" t="str">
            <v>n/a</v>
          </cell>
          <cell r="V25">
            <v>0</v>
          </cell>
          <cell r="W25">
            <v>0</v>
          </cell>
          <cell r="X25">
            <v>0</v>
          </cell>
        </row>
        <row r="26">
          <cell r="B26" t="str">
            <v xml:space="preserve">      Interest</v>
          </cell>
          <cell r="D26" t="str">
            <v>n/a</v>
          </cell>
          <cell r="E26" t="str">
            <v>n/a</v>
          </cell>
          <cell r="F26" t="str">
            <v>n/a</v>
          </cell>
          <cell r="G26" t="str">
            <v>n/a</v>
          </cell>
          <cell r="I26" t="str">
            <v>n/a</v>
          </cell>
          <cell r="J26" t="str">
            <v>n/a</v>
          </cell>
          <cell r="K26" t="str">
            <v>n/a</v>
          </cell>
          <cell r="O26" t="str">
            <v>Working Capital, Including Cash</v>
          </cell>
          <cell r="Q26" t="str">
            <v>n/a</v>
          </cell>
          <cell r="R26" t="str">
            <v>n/a</v>
          </cell>
          <cell r="S26" t="str">
            <v>n/a</v>
          </cell>
          <cell r="T26" t="str">
            <v>n/a</v>
          </cell>
          <cell r="V26">
            <v>0</v>
          </cell>
          <cell r="W26">
            <v>0</v>
          </cell>
          <cell r="X26">
            <v>0</v>
          </cell>
        </row>
        <row r="27">
          <cell r="B27" t="str">
            <v xml:space="preserve">      CAPEX</v>
          </cell>
          <cell r="D27" t="str">
            <v>n/a</v>
          </cell>
          <cell r="E27" t="str">
            <v>n/a</v>
          </cell>
          <cell r="F27" t="str">
            <v>n/a</v>
          </cell>
          <cell r="G27" t="str">
            <v>n/a</v>
          </cell>
          <cell r="I27" t="str">
            <v>n/a</v>
          </cell>
          <cell r="J27" t="str">
            <v>n/a</v>
          </cell>
          <cell r="K27" t="str">
            <v>n/a</v>
          </cell>
        </row>
        <row r="28">
          <cell r="B28" t="str">
            <v>EBITDA/Total Interest</v>
          </cell>
          <cell r="D28" t="str">
            <v>n/a</v>
          </cell>
          <cell r="E28" t="str">
            <v>n/a</v>
          </cell>
          <cell r="F28" t="str">
            <v>n/a</v>
          </cell>
          <cell r="G28" t="str">
            <v>n/a</v>
          </cell>
          <cell r="I28" t="str">
            <v>n/a</v>
          </cell>
          <cell r="J28" t="str">
            <v>n/a</v>
          </cell>
          <cell r="K28" t="str">
            <v>n/a</v>
          </cell>
        </row>
        <row r="29">
          <cell r="B29" t="str">
            <v>(EBITDA-CAPEX)/Total Interest</v>
          </cell>
          <cell r="D29" t="str">
            <v>n/a</v>
          </cell>
          <cell r="E29" t="str">
            <v>n/a</v>
          </cell>
          <cell r="F29" t="str">
            <v>n/a</v>
          </cell>
          <cell r="G29" t="str">
            <v>n/a</v>
          </cell>
          <cell r="I29" t="str">
            <v>n/a</v>
          </cell>
          <cell r="J29" t="str">
            <v>n/a</v>
          </cell>
          <cell r="K29" t="str">
            <v>n/a</v>
          </cell>
        </row>
        <row r="30">
          <cell r="B30" t="str">
            <v>EBIT/Total Interest</v>
          </cell>
          <cell r="D30" t="str">
            <v>n/a</v>
          </cell>
          <cell r="E30" t="str">
            <v>n/a</v>
          </cell>
          <cell r="F30" t="str">
            <v>n/a</v>
          </cell>
          <cell r="G30" t="str">
            <v>n/a</v>
          </cell>
          <cell r="I30" t="str">
            <v>n/a</v>
          </cell>
          <cell r="J30" t="str">
            <v>n/a</v>
          </cell>
          <cell r="K30" t="str">
            <v>n/a</v>
          </cell>
        </row>
      </sheetData>
      <sheetData sheetId="16" refreshError="1"/>
      <sheetData sheetId="17" refreshError="1"/>
      <sheetData sheetId="1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_CIQHiddenCacheSheet"/>
      <sheetName val="TD"/>
      <sheetName val="DebtEquity"/>
      <sheetName val="TaxRates"/>
      <sheetName val="Ds"/>
      <sheetName val="SP"/>
      <sheetName val="EMBIG"/>
      <sheetName val="Charts"/>
      <sheetName val="Tax"/>
      <sheetName val="RFR_IQ"/>
      <sheetName val="Forward Rates"/>
      <sheetName val="CC"/>
      <sheetName val="Spr "/>
    </sheetNames>
    <sheetDataSet>
      <sheetData sheetId="0"/>
      <sheetData sheetId="1"/>
      <sheetData sheetId="2"/>
      <sheetData sheetId="3"/>
      <sheetData sheetId="4"/>
      <sheetData sheetId="5"/>
      <sheetData sheetId="6"/>
      <sheetData sheetId="7">
        <row r="54">
          <cell r="AG54" t="str">
            <v>IQT36183815</v>
          </cell>
          <cell r="AJ54" t="str">
            <v>IQT100889954</v>
          </cell>
          <cell r="AM54" t="str">
            <v>IQT100891298</v>
          </cell>
        </row>
        <row r="55">
          <cell r="AG55" t="str">
            <v>IQT36183818</v>
          </cell>
          <cell r="AJ55" t="str">
            <v>IQT50027691</v>
          </cell>
          <cell r="AM55" t="str">
            <v>IQT50027648</v>
          </cell>
        </row>
        <row r="56">
          <cell r="AG56" t="str">
            <v>IQT36183821</v>
          </cell>
          <cell r="AJ56" t="str">
            <v>IQT100889946</v>
          </cell>
          <cell r="AM56" t="str">
            <v>IQT100891290</v>
          </cell>
        </row>
        <row r="57">
          <cell r="AG57" t="str">
            <v>IQT36183824</v>
          </cell>
          <cell r="AJ57" t="str">
            <v>IQT50027693</v>
          </cell>
          <cell r="AM57" t="str">
            <v>IQT50027645</v>
          </cell>
        </row>
        <row r="58">
          <cell r="AG58" t="str">
            <v>IQT36183827</v>
          </cell>
          <cell r="AJ58" t="str">
            <v>IQT100889942</v>
          </cell>
          <cell r="AM58" t="str">
            <v>IQT100891286</v>
          </cell>
        </row>
        <row r="59">
          <cell r="AG59" t="str">
            <v>IQT36183830</v>
          </cell>
          <cell r="AJ59" t="str">
            <v>IQT50027690</v>
          </cell>
          <cell r="AM59" t="str">
            <v>IQT50027646</v>
          </cell>
        </row>
        <row r="60">
          <cell r="AG60" t="str">
            <v>IQT36183833</v>
          </cell>
          <cell r="AJ60" t="str">
            <v>IQT100889950</v>
          </cell>
          <cell r="AM60" t="str">
            <v>IQT100891294</v>
          </cell>
        </row>
        <row r="61">
          <cell r="AG61" t="str">
            <v>IQT36183836</v>
          </cell>
          <cell r="AJ61" t="str">
            <v>IQT50027692</v>
          </cell>
          <cell r="AM61" t="str">
            <v>IQT50027647</v>
          </cell>
        </row>
        <row r="62">
          <cell r="AG62" t="str">
            <v>IQT36183839</v>
          </cell>
        </row>
        <row r="63">
          <cell r="AG63" t="str">
            <v>IQT36183842</v>
          </cell>
        </row>
        <row r="64">
          <cell r="AG64" t="str">
            <v>IQT36183845</v>
          </cell>
        </row>
      </sheetData>
      <sheetData sheetId="8"/>
      <sheetData sheetId="9"/>
      <sheetData sheetId="10"/>
      <sheetData sheetId="11"/>
      <sheetData sheetId="12"/>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rror Check"/>
      <sheetName val="Cover"/>
      <sheetName val="START"/>
      <sheetName val="Conclusion of Value"/>
      <sheetName val="Market Cap Reconciliation"/>
      <sheetName val="INC STAT Hist Input"/>
      <sheetName val="PFI Inputs"/>
      <sheetName val="BAL SHEET Hist Input"/>
      <sheetName val="NOL Tax Benefit"/>
      <sheetName val="_CIQHiddenCacheSheet"/>
      <sheetName val="DATA GPC"/>
      <sheetName val="WACC and TIC Inputs"/>
      <sheetName val="Riesgo País"/>
      <sheetName val="Inflación_USA"/>
      <sheetName val="Inflación_PER"/>
      <sheetName val="Vector de Precios"/>
      <sheetName val="Vector de Precios_BD"/>
      <sheetName val="DCF"/>
      <sheetName val="WACC"/>
      <sheetName val="PFI Inc Stat"/>
      <sheetName val="PFI Inc Stat Common Size"/>
      <sheetName val="PFI Balance Sheet"/>
      <sheetName val="PFI Cash Flow"/>
      <sheetName val="TIC"/>
      <sheetName val="TIC Multiples"/>
      <sheetName val="Growth&amp;Margins"/>
      <sheetName val="Equity Multiples"/>
      <sheetName val="Guideline Public Company Method"/>
      <sheetName val="Guideline Transactions Input"/>
      <sheetName val="Guideline Transactions Method"/>
      <sheetName val="TOC Print from here&gt;&gt;"/>
      <sheetName val="&lt;&lt;to this bookend"/>
      <sheetName val="Workpapers-&gt;&gt;"/>
      <sheetName val="Tax Amortization Benefit"/>
      <sheetName val="Depreciation and Tax Benefit"/>
      <sheetName val="Depreciation%Sales"/>
      <sheetName val="Working Capital"/>
      <sheetName val="GPC WACC"/>
      <sheetName val="Segment Information"/>
      <sheetName val="GPC Business Descriptions"/>
      <sheetName val="Ranking"/>
      <sheetName val="EBIT Reconciliation"/>
      <sheetName val="Hist Debt Mkt Equity"/>
      <sheetName val="DuPont ROA"/>
      <sheetName val="DuPont ROE"/>
      <sheetName val="Guideline Public Co Estimates"/>
      <sheetName val="Other tools-&gt;&gt;"/>
      <sheetName val="ValueBridge"/>
      <sheetName val="Reference"/>
      <sheetName val="BarChart"/>
      <sheetName val="PieChart"/>
      <sheetName val="User's Guide"/>
      <sheetName val="Notes"/>
      <sheetName val="Blank Template"/>
      <sheetName val="Settings"/>
      <sheetName val="Update no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228">
          <cell r="JV228" t="str">
            <v>Intersegment Eliminations</v>
          </cell>
        </row>
        <row r="229">
          <cell r="JV229">
            <v>-29737</v>
          </cell>
        </row>
        <row r="230">
          <cell r="JV230">
            <v>0</v>
          </cell>
        </row>
        <row r="231">
          <cell r="JV231">
            <v>0</v>
          </cell>
        </row>
        <row r="232">
          <cell r="JV232" t="str">
            <v>Other</v>
          </cell>
        </row>
        <row r="233">
          <cell r="JV233">
            <v>0</v>
          </cell>
        </row>
        <row r="234">
          <cell r="JV234" t="str">
            <v>Pharmacy Services</v>
          </cell>
        </row>
        <row r="264">
          <cell r="JV264" t="str">
            <v>Health Care Benefits</v>
          </cell>
        </row>
        <row r="265">
          <cell r="JV265">
            <v>81607</v>
          </cell>
        </row>
        <row r="266">
          <cell r="JV266">
            <v>133021</v>
          </cell>
        </row>
        <row r="267">
          <cell r="JV267" t="str">
            <v>Segment Adjustment</v>
          </cell>
        </row>
        <row r="268">
          <cell r="JV268">
            <v>2076</v>
          </cell>
        </row>
        <row r="269">
          <cell r="JV269" t="str">
            <v>Retail/Long-Term Care (LTC)</v>
          </cell>
        </row>
        <row r="270">
          <cell r="JV270" t="str">
            <v>Corporate/Other</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rror Check"/>
      <sheetName val="Cover"/>
      <sheetName val="START"/>
      <sheetName val="Conclusion of Value"/>
      <sheetName val="Market Cap Reconciliation"/>
      <sheetName val="INC STAT Hist Input"/>
      <sheetName val="PFI Inputs"/>
      <sheetName val="BAL SHEET Hist Input"/>
      <sheetName val="NOL Tax Benefit"/>
      <sheetName val="_CIQHiddenCacheSheet"/>
      <sheetName val="DATA GPC"/>
      <sheetName val="WACC and TIC Inputs"/>
      <sheetName val="Riesgo País"/>
      <sheetName val="Inflación_USA"/>
      <sheetName val="Inflación_PER"/>
      <sheetName val="Vector de Precios"/>
      <sheetName val="Vector de Precios_BD"/>
      <sheetName val="DCF"/>
      <sheetName val="WACC"/>
      <sheetName val="PFI Inc Stat"/>
      <sheetName val="PFI Inc Stat Common Size"/>
      <sheetName val="PFI Balance Sheet"/>
      <sheetName val="PFI Cash Flow"/>
      <sheetName val="TIC"/>
      <sheetName val="TIC Multiples"/>
      <sheetName val="Growth&amp;Margins"/>
      <sheetName val="Equity Multiples"/>
      <sheetName val="Guideline Public Company Method"/>
      <sheetName val="Guideline Transactions Input"/>
      <sheetName val="Guideline Transactions Method"/>
      <sheetName val="TOC Print from here&gt;&gt;"/>
      <sheetName val="&lt;&lt;to this bookend"/>
      <sheetName val="Workpapers-&gt;&gt;"/>
      <sheetName val="Tax Amortization Benefit"/>
      <sheetName val="Depreciation and Tax Benefit"/>
      <sheetName val="Depreciation%Sales"/>
      <sheetName val="Working Capital"/>
      <sheetName val="GPC WACC"/>
      <sheetName val="Segment Information"/>
      <sheetName val="GPC Business Descriptions"/>
      <sheetName val="Ranking"/>
      <sheetName val="EBIT Reconciliation"/>
      <sheetName val="Hist Debt Mkt Equity"/>
      <sheetName val="DuPont ROA"/>
      <sheetName val="DuPont ROE"/>
      <sheetName val="Guideline Public Co Estimates"/>
      <sheetName val="Other tools-&gt;&gt;"/>
      <sheetName val="ValueBridge"/>
      <sheetName val="Reference"/>
      <sheetName val="BarChart"/>
      <sheetName val="PieChart"/>
      <sheetName val="User's Guide"/>
      <sheetName val="Notes"/>
      <sheetName val="Blank Template"/>
      <sheetName val="Settings"/>
      <sheetName val="Update no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228">
          <cell r="JV228" t="str">
            <v>Intersegment Eliminations</v>
          </cell>
        </row>
        <row r="229">
          <cell r="JV229">
            <v>-29737</v>
          </cell>
        </row>
        <row r="230">
          <cell r="JV230">
            <v>0</v>
          </cell>
        </row>
        <row r="231">
          <cell r="JV231">
            <v>0</v>
          </cell>
        </row>
        <row r="232">
          <cell r="JV232" t="str">
            <v>Other</v>
          </cell>
        </row>
        <row r="233">
          <cell r="JV233">
            <v>0</v>
          </cell>
        </row>
        <row r="234">
          <cell r="JV234" t="str">
            <v>Pharmacy Services</v>
          </cell>
        </row>
        <row r="264">
          <cell r="JV264" t="str">
            <v>Health Care Benefits</v>
          </cell>
        </row>
        <row r="265">
          <cell r="JV265">
            <v>81607</v>
          </cell>
        </row>
        <row r="266">
          <cell r="JV266">
            <v>133021</v>
          </cell>
        </row>
        <row r="267">
          <cell r="JV267" t="str">
            <v>Segment Adjustment</v>
          </cell>
        </row>
        <row r="268">
          <cell r="JV268">
            <v>2076</v>
          </cell>
        </row>
        <row r="269">
          <cell r="JV269" t="str">
            <v>Retail/Long-Term Care (LTC)</v>
          </cell>
        </row>
        <row r="270">
          <cell r="JV270" t="str">
            <v>Corporate/Other</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WACC"/>
      <sheetName val="Selección-Prefab Comp."/>
      <sheetName val="Segmentos-Prefab Comp."/>
      <sheetName val="_CIQHiddenCacheSheet"/>
      <sheetName val="Data Capital IQ"/>
      <sheetName val="Beta Comparables"/>
      <sheetName val="Cuadros para informe"/>
      <sheetName val="US Treasury"/>
      <sheetName val="Riesgo Pais EC"/>
      <sheetName val="Costo de deuda"/>
      <sheetName val="Tax Rates"/>
      <sheetName val="Damodaran_US"/>
      <sheetName val="Benchmark"/>
      <sheetName val="Márgenes"/>
      <sheetName val="WK"/>
      <sheetName val="CapEx - D&amp;A"/>
      <sheetName val="M. Cotizaciones"/>
      <sheetName val="M. Transacciones"/>
      <sheetName val="Mercado Estudio"/>
      <sheetName val="Damodaran_Emer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11">
          <cell r="I11">
            <v>66480.264999999999</v>
          </cell>
        </row>
      </sheetData>
      <sheetData sheetId="2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Benchmark"/>
      <sheetName val="WK"/>
      <sheetName val="_CIQHiddenCacheSheet"/>
      <sheetName val="WACC"/>
      <sheetName val="Data Capital IQ"/>
      <sheetName val="Selección-Comparables "/>
      <sheetName val="Beta Comparables"/>
      <sheetName val="Selección-Comparables  Hosp."/>
      <sheetName val="Segmentación"/>
      <sheetName val="Cuadros para informe"/>
      <sheetName val="Company Industry"/>
      <sheetName val="US Treasury"/>
      <sheetName val="Riesgo Pais EC"/>
      <sheetName val="Costo de deuda"/>
      <sheetName val="Tax Rates"/>
      <sheetName val="Damodaran_US"/>
      <sheetName val="Márgenes"/>
      <sheetName val="CapEx - D&amp;A"/>
      <sheetName val="M. Cotizaciones"/>
      <sheetName val="M. Transacciones"/>
      <sheetName val="Damodaran_Emerg"/>
    </sheetNames>
    <sheetDataSet>
      <sheetData sheetId="0"/>
      <sheetData sheetId="1"/>
      <sheetData sheetId="2"/>
      <sheetData sheetId="3"/>
      <sheetData sheetId="4"/>
      <sheetData sheetId="5"/>
      <sheetData sheetId="6"/>
      <sheetData sheetId="7"/>
      <sheetData sheetId="8"/>
      <sheetData sheetId="9"/>
      <sheetData sheetId="10">
        <row r="36">
          <cell r="D36" t="str">
            <v>Operating Hospitals and Related Health Care Entities</v>
          </cell>
          <cell r="E36">
            <v>41490</v>
          </cell>
        </row>
        <row r="37">
          <cell r="D37" t="str">
            <v>Segment Adjustment</v>
          </cell>
          <cell r="E37">
            <v>0</v>
          </cell>
        </row>
        <row r="49">
          <cell r="D49" t="str">
            <v>Healthcare Facilities &amp; Services</v>
          </cell>
          <cell r="E49">
            <v>339.47199999999998</v>
          </cell>
        </row>
        <row r="62">
          <cell r="D62" t="str">
            <v>Acute Care Hospital Services</v>
          </cell>
          <cell r="E62">
            <v>5112.95</v>
          </cell>
        </row>
        <row r="63">
          <cell r="D63" t="str">
            <v>Behavioral Health Services</v>
          </cell>
          <cell r="E63">
            <v>4645.0069999999996</v>
          </cell>
        </row>
        <row r="64">
          <cell r="D64" t="str">
            <v>Other</v>
          </cell>
          <cell r="E64">
            <v>8.2530000000000001</v>
          </cell>
        </row>
        <row r="65">
          <cell r="D65" t="str">
            <v>Segment Adjustment</v>
          </cell>
          <cell r="E65">
            <v>0</v>
          </cell>
        </row>
        <row r="66">
          <cell r="D66" t="str">
            <v>International Acute Care Hospital Services</v>
          </cell>
          <cell r="E66">
            <v>0</v>
          </cell>
        </row>
        <row r="75">
          <cell r="D75" t="str">
            <v>Critical Illness Recovery Hospital</v>
          </cell>
          <cell r="E75">
            <v>1756.961</v>
          </cell>
        </row>
        <row r="76">
          <cell r="D76" t="str">
            <v>Rehabilitation Hospital</v>
          </cell>
          <cell r="E76">
            <v>498.1</v>
          </cell>
        </row>
        <row r="77">
          <cell r="D77" t="str">
            <v>Outpatient Rehabilitation</v>
          </cell>
          <cell r="E77">
            <v>979.36300000000006</v>
          </cell>
        </row>
        <row r="78">
          <cell r="D78" t="str">
            <v>Concentra</v>
          </cell>
          <cell r="E78">
            <v>982.495</v>
          </cell>
        </row>
        <row r="79">
          <cell r="D79" t="str">
            <v>Other</v>
          </cell>
          <cell r="E79">
            <v>0.54100000000000004</v>
          </cell>
        </row>
        <row r="80">
          <cell r="D80" t="str">
            <v>Segment Adjustment</v>
          </cell>
          <cell r="E80">
            <v>0</v>
          </cell>
        </row>
        <row r="81">
          <cell r="D81" t="str">
            <v>Specialty Hospitals</v>
          </cell>
          <cell r="E81">
            <v>0</v>
          </cell>
        </row>
        <row r="88">
          <cell r="D88" t="str">
            <v>Hospital Operations</v>
          </cell>
          <cell r="E88">
            <v>18438</v>
          </cell>
        </row>
        <row r="89">
          <cell r="D89" t="str">
            <v>Segment Adjustment</v>
          </cell>
          <cell r="E89">
            <v>0</v>
          </cell>
        </row>
        <row r="90">
          <cell r="D90" t="str">
            <v>Corporate and All Other</v>
          </cell>
          <cell r="E90">
            <v>0</v>
          </cell>
        </row>
        <row r="101">
          <cell r="D101" t="str">
            <v>Hospitalization</v>
          </cell>
          <cell r="E101">
            <v>84982.251000000004</v>
          </cell>
        </row>
        <row r="102">
          <cell r="D102" t="str">
            <v>Ambulatory</v>
          </cell>
          <cell r="E102">
            <v>43007.391000000003</v>
          </cell>
        </row>
        <row r="103">
          <cell r="D103" t="str">
            <v>Other</v>
          </cell>
          <cell r="E103">
            <v>1144.2739999999999</v>
          </cell>
        </row>
        <row r="104">
          <cell r="D104" t="str">
            <v>Consolidation Adjustments</v>
          </cell>
          <cell r="E104">
            <v>-825.553</v>
          </cell>
        </row>
        <row r="105">
          <cell r="D105" t="str">
            <v>Segment Adjustment</v>
          </cell>
          <cell r="E105">
            <v>0</v>
          </cell>
        </row>
        <row r="128">
          <cell r="D128" t="str">
            <v>Hospitalization</v>
          </cell>
          <cell r="E128">
            <v>129538.173</v>
          </cell>
        </row>
        <row r="129">
          <cell r="D129" t="str">
            <v>Ambulatory</v>
          </cell>
          <cell r="E129">
            <v>47528.421999999999</v>
          </cell>
        </row>
        <row r="130">
          <cell r="D130" t="str">
            <v>Others</v>
          </cell>
          <cell r="E130">
            <v>19405.936000000002</v>
          </cell>
        </row>
        <row r="131">
          <cell r="D131" t="str">
            <v>Segment Adjustment</v>
          </cell>
          <cell r="E131">
            <v>0</v>
          </cell>
        </row>
        <row r="132">
          <cell r="D132" t="str">
            <v>Insurances</v>
          </cell>
          <cell r="E132">
            <v>0</v>
          </cell>
        </row>
        <row r="168">
          <cell r="D168" t="str">
            <v>Rental Operations</v>
          </cell>
          <cell r="E168">
            <v>0</v>
          </cell>
        </row>
        <row r="169">
          <cell r="D169" t="str">
            <v>In-Patient Services</v>
          </cell>
          <cell r="E169">
            <v>0</v>
          </cell>
        </row>
        <row r="170">
          <cell r="D170" t="str">
            <v>Segment Adjustment</v>
          </cell>
          <cell r="E170">
            <v>0</v>
          </cell>
        </row>
        <row r="171">
          <cell r="D171" t="str">
            <v>Provision of Addiction Treatment Services</v>
          </cell>
          <cell r="E171">
            <v>0</v>
          </cell>
        </row>
        <row r="172">
          <cell r="D172" t="str">
            <v>Gastrointestinal Clinical Services</v>
          </cell>
          <cell r="E172">
            <v>0</v>
          </cell>
        </row>
        <row r="173">
          <cell r="D173" t="str">
            <v>Other</v>
          </cell>
          <cell r="E173">
            <v>0</v>
          </cell>
        </row>
        <row r="174">
          <cell r="D174" t="str">
            <v>Greenestone Clinic Muskoka Inc.</v>
          </cell>
          <cell r="E174">
            <v>0</v>
          </cell>
        </row>
        <row r="195">
          <cell r="D195" t="str">
            <v>Inpatient Services</v>
          </cell>
          <cell r="E195">
            <v>4820.2039999999997</v>
          </cell>
        </row>
        <row r="196">
          <cell r="D196" t="str">
            <v>Rehabilitation Therapy Services</v>
          </cell>
          <cell r="E196">
            <v>1053.4090000000001</v>
          </cell>
        </row>
        <row r="197">
          <cell r="D197" t="str">
            <v>Other Services</v>
          </cell>
          <cell r="E197">
            <v>183.51499999999999</v>
          </cell>
        </row>
        <row r="198">
          <cell r="D198" t="str">
            <v>Corporate</v>
          </cell>
          <cell r="E198">
            <v>0.93400000000000005</v>
          </cell>
        </row>
        <row r="199">
          <cell r="D199" t="str">
            <v>Eliminations</v>
          </cell>
          <cell r="E199">
            <v>-433.447</v>
          </cell>
        </row>
        <row r="200">
          <cell r="D200" t="str">
            <v>Corporate and Eliminations</v>
          </cell>
          <cell r="E200">
            <v>0</v>
          </cell>
        </row>
        <row r="201">
          <cell r="D201" t="str">
            <v>Segment Adjustment</v>
          </cell>
          <cell r="E201">
            <v>0</v>
          </cell>
        </row>
        <row r="208">
          <cell r="D208" t="str">
            <v>Stereotactic Radiosurgery Centers, Utilizing The Gamma Knife Technology</v>
          </cell>
          <cell r="E208">
            <v>3.2120000000000002</v>
          </cell>
        </row>
        <row r="221">
          <cell r="D221" t="str">
            <v>Senior Living</v>
          </cell>
          <cell r="E221">
            <v>1135.6079999999999</v>
          </cell>
        </row>
        <row r="222">
          <cell r="D222" t="str">
            <v>Rehabilitation and Wellness Services</v>
          </cell>
          <cell r="E222">
            <v>0</v>
          </cell>
        </row>
        <row r="223">
          <cell r="D223" t="str">
            <v>Corporate and Other</v>
          </cell>
          <cell r="E223">
            <v>0</v>
          </cell>
        </row>
        <row r="224">
          <cell r="D224" t="str">
            <v>Segment Adjustment</v>
          </cell>
          <cell r="E224">
            <v>0</v>
          </cell>
        </row>
        <row r="234">
          <cell r="D234" t="str">
            <v>Healthcare Facilities &amp; Services</v>
          </cell>
          <cell r="E234">
            <v>352.50599999999997</v>
          </cell>
        </row>
        <row r="260">
          <cell r="D260" t="str">
            <v>Healthcare Facilities &amp; Services</v>
          </cell>
          <cell r="E260">
            <v>2810.9140000000002</v>
          </cell>
        </row>
        <row r="275">
          <cell r="D275" t="str">
            <v>Transitional and Skilled Services</v>
          </cell>
          <cell r="E275">
            <v>1377.732</v>
          </cell>
        </row>
        <row r="276">
          <cell r="D276" t="str">
            <v>All Other</v>
          </cell>
          <cell r="E276">
            <v>42.795999999999999</v>
          </cell>
        </row>
        <row r="277">
          <cell r="D277" t="str">
            <v>Segment Adjustment</v>
          </cell>
          <cell r="E277">
            <v>0</v>
          </cell>
        </row>
        <row r="278">
          <cell r="D278" t="str">
            <v>Senior Living Services</v>
          </cell>
          <cell r="E278">
            <v>123.636</v>
          </cell>
        </row>
        <row r="279">
          <cell r="D279" t="str">
            <v>Home Health and Hospice Services</v>
          </cell>
          <cell r="E279">
            <v>115.813</v>
          </cell>
        </row>
        <row r="280">
          <cell r="D280" t="str">
            <v>Elimination</v>
          </cell>
          <cell r="E280">
            <v>-5.1130000000000004</v>
          </cell>
        </row>
        <row r="281">
          <cell r="D281" t="str">
            <v>Transitional, Skilled and Assisted Living Services (TSA Services)</v>
          </cell>
          <cell r="E281">
            <v>0</v>
          </cell>
        </row>
        <row r="288">
          <cell r="D288" t="str">
            <v>Inpatient Services</v>
          </cell>
          <cell r="E288">
            <v>814.66099999999994</v>
          </cell>
        </row>
        <row r="289">
          <cell r="D289" t="str">
            <v>Homecare</v>
          </cell>
          <cell r="E289">
            <v>63.655999999999999</v>
          </cell>
        </row>
        <row r="290">
          <cell r="D290" t="str">
            <v>ALL Other</v>
          </cell>
          <cell r="E290">
            <v>45.262999999999998</v>
          </cell>
        </row>
        <row r="291">
          <cell r="D291" t="str">
            <v>Post–Acute Health Care Industry</v>
          </cell>
          <cell r="E291">
            <v>0</v>
          </cell>
        </row>
      </sheetData>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Benchmark"/>
      <sheetName val="WK"/>
      <sheetName val="_CIQHiddenCacheSheet"/>
      <sheetName val="WACC"/>
      <sheetName val="Data Capital IQ"/>
      <sheetName val="Selección-Comparables "/>
      <sheetName val="Beta Comparables"/>
      <sheetName val="Selección-Comparables  Hosp."/>
      <sheetName val="Segmentación"/>
      <sheetName val="Cuadros para informe"/>
      <sheetName val="Company Industry"/>
      <sheetName val="US Treasury"/>
      <sheetName val="Riesgo Pais EC"/>
      <sheetName val="Costo de deuda"/>
      <sheetName val="Tax Rates"/>
      <sheetName val="Damodaran_US"/>
      <sheetName val="Márgenes"/>
      <sheetName val="CapEx - D&amp;A"/>
      <sheetName val="M. Cotizaciones"/>
      <sheetName val="M. Transacciones"/>
      <sheetName val="Damodaran_Emerg"/>
    </sheetNames>
    <sheetDataSet>
      <sheetData sheetId="0"/>
      <sheetData sheetId="1"/>
      <sheetData sheetId="2"/>
      <sheetData sheetId="3"/>
      <sheetData sheetId="4"/>
      <sheetData sheetId="5"/>
      <sheetData sheetId="6"/>
      <sheetData sheetId="7"/>
      <sheetData sheetId="8"/>
      <sheetData sheetId="9"/>
      <sheetData sheetId="10">
        <row r="36">
          <cell r="D36" t="str">
            <v>Operating Hospitals and Related Health Care Entities</v>
          </cell>
          <cell r="E36">
            <v>41490</v>
          </cell>
        </row>
        <row r="37">
          <cell r="D37" t="str">
            <v>Segment Adjustment</v>
          </cell>
          <cell r="E37">
            <v>0</v>
          </cell>
        </row>
        <row r="49">
          <cell r="D49" t="str">
            <v>Healthcare Facilities &amp; Services</v>
          </cell>
          <cell r="E49">
            <v>339.47199999999998</v>
          </cell>
        </row>
        <row r="62">
          <cell r="D62" t="str">
            <v>Acute Care Hospital Services</v>
          </cell>
          <cell r="E62">
            <v>5112.95</v>
          </cell>
        </row>
        <row r="63">
          <cell r="D63" t="str">
            <v>Behavioral Health Services</v>
          </cell>
          <cell r="E63">
            <v>4645.0069999999996</v>
          </cell>
        </row>
        <row r="64">
          <cell r="D64" t="str">
            <v>Other</v>
          </cell>
          <cell r="E64">
            <v>8.2530000000000001</v>
          </cell>
        </row>
        <row r="65">
          <cell r="D65" t="str">
            <v>Segment Adjustment</v>
          </cell>
          <cell r="E65">
            <v>0</v>
          </cell>
        </row>
        <row r="66">
          <cell r="D66" t="str">
            <v>International Acute Care Hospital Services</v>
          </cell>
          <cell r="E66">
            <v>0</v>
          </cell>
        </row>
        <row r="75">
          <cell r="D75" t="str">
            <v>Critical Illness Recovery Hospital</v>
          </cell>
          <cell r="E75">
            <v>1756.961</v>
          </cell>
        </row>
        <row r="76">
          <cell r="D76" t="str">
            <v>Rehabilitation Hospital</v>
          </cell>
          <cell r="E76">
            <v>498.1</v>
          </cell>
        </row>
        <row r="77">
          <cell r="D77" t="str">
            <v>Outpatient Rehabilitation</v>
          </cell>
          <cell r="E77">
            <v>979.36300000000006</v>
          </cell>
        </row>
        <row r="78">
          <cell r="D78" t="str">
            <v>Concentra</v>
          </cell>
          <cell r="E78">
            <v>982.495</v>
          </cell>
        </row>
        <row r="79">
          <cell r="D79" t="str">
            <v>Other</v>
          </cell>
          <cell r="E79">
            <v>0.54100000000000004</v>
          </cell>
        </row>
        <row r="80">
          <cell r="D80" t="str">
            <v>Segment Adjustment</v>
          </cell>
          <cell r="E80">
            <v>0</v>
          </cell>
        </row>
        <row r="81">
          <cell r="D81" t="str">
            <v>Specialty Hospitals</v>
          </cell>
          <cell r="E81">
            <v>0</v>
          </cell>
        </row>
        <row r="88">
          <cell r="D88" t="str">
            <v>Hospital Operations</v>
          </cell>
          <cell r="E88">
            <v>18438</v>
          </cell>
        </row>
        <row r="89">
          <cell r="D89" t="str">
            <v>Segment Adjustment</v>
          </cell>
          <cell r="E89">
            <v>0</v>
          </cell>
        </row>
        <row r="90">
          <cell r="D90" t="str">
            <v>Corporate and All Other</v>
          </cell>
          <cell r="E90">
            <v>0</v>
          </cell>
        </row>
        <row r="101">
          <cell r="D101" t="str">
            <v>Hospitalization</v>
          </cell>
          <cell r="E101">
            <v>84982.251000000004</v>
          </cell>
        </row>
        <row r="102">
          <cell r="D102" t="str">
            <v>Ambulatory</v>
          </cell>
          <cell r="E102">
            <v>43007.391000000003</v>
          </cell>
        </row>
        <row r="103">
          <cell r="D103" t="str">
            <v>Other</v>
          </cell>
          <cell r="E103">
            <v>1144.2739999999999</v>
          </cell>
        </row>
        <row r="104">
          <cell r="D104" t="str">
            <v>Consolidation Adjustments</v>
          </cell>
          <cell r="E104">
            <v>-825.553</v>
          </cell>
        </row>
        <row r="105">
          <cell r="D105" t="str">
            <v>Segment Adjustment</v>
          </cell>
          <cell r="E105">
            <v>0</v>
          </cell>
        </row>
        <row r="128">
          <cell r="D128" t="str">
            <v>Hospitalization</v>
          </cell>
          <cell r="E128">
            <v>129538.173</v>
          </cell>
        </row>
        <row r="129">
          <cell r="D129" t="str">
            <v>Ambulatory</v>
          </cell>
          <cell r="E129">
            <v>47528.421999999999</v>
          </cell>
        </row>
        <row r="130">
          <cell r="D130" t="str">
            <v>Others</v>
          </cell>
          <cell r="E130">
            <v>19405.936000000002</v>
          </cell>
        </row>
        <row r="131">
          <cell r="D131" t="str">
            <v>Segment Adjustment</v>
          </cell>
          <cell r="E131">
            <v>0</v>
          </cell>
        </row>
        <row r="132">
          <cell r="D132" t="str">
            <v>Insurances</v>
          </cell>
          <cell r="E132">
            <v>0</v>
          </cell>
        </row>
        <row r="168">
          <cell r="D168" t="str">
            <v>Rental Operations</v>
          </cell>
          <cell r="E168">
            <v>0</v>
          </cell>
        </row>
        <row r="169">
          <cell r="D169" t="str">
            <v>In-Patient Services</v>
          </cell>
          <cell r="E169">
            <v>0</v>
          </cell>
        </row>
        <row r="170">
          <cell r="D170" t="str">
            <v>Segment Adjustment</v>
          </cell>
          <cell r="E170">
            <v>0</v>
          </cell>
        </row>
        <row r="171">
          <cell r="D171" t="str">
            <v>Provision of Addiction Treatment Services</v>
          </cell>
          <cell r="E171">
            <v>0</v>
          </cell>
        </row>
        <row r="172">
          <cell r="D172" t="str">
            <v>Gastrointestinal Clinical Services</v>
          </cell>
          <cell r="E172">
            <v>0</v>
          </cell>
        </row>
        <row r="173">
          <cell r="D173" t="str">
            <v>Other</v>
          </cell>
          <cell r="E173">
            <v>0</v>
          </cell>
        </row>
        <row r="174">
          <cell r="D174" t="str">
            <v>Greenestone Clinic Muskoka Inc.</v>
          </cell>
          <cell r="E174">
            <v>0</v>
          </cell>
        </row>
        <row r="195">
          <cell r="D195" t="str">
            <v>Inpatient Services</v>
          </cell>
          <cell r="E195">
            <v>4820.2039999999997</v>
          </cell>
        </row>
        <row r="196">
          <cell r="D196" t="str">
            <v>Rehabilitation Therapy Services</v>
          </cell>
          <cell r="E196">
            <v>1053.4090000000001</v>
          </cell>
        </row>
        <row r="197">
          <cell r="D197" t="str">
            <v>Other Services</v>
          </cell>
          <cell r="E197">
            <v>183.51499999999999</v>
          </cell>
        </row>
        <row r="198">
          <cell r="D198" t="str">
            <v>Corporate</v>
          </cell>
          <cell r="E198">
            <v>0.93400000000000005</v>
          </cell>
        </row>
        <row r="199">
          <cell r="D199" t="str">
            <v>Eliminations</v>
          </cell>
          <cell r="E199">
            <v>-433.447</v>
          </cell>
        </row>
        <row r="200">
          <cell r="D200" t="str">
            <v>Corporate and Eliminations</v>
          </cell>
          <cell r="E200">
            <v>0</v>
          </cell>
        </row>
        <row r="201">
          <cell r="D201" t="str">
            <v>Segment Adjustment</v>
          </cell>
          <cell r="E201">
            <v>0</v>
          </cell>
        </row>
        <row r="208">
          <cell r="D208" t="str">
            <v>Stereotactic Radiosurgery Centers, Utilizing The Gamma Knife Technology</v>
          </cell>
          <cell r="E208">
            <v>3.2120000000000002</v>
          </cell>
        </row>
        <row r="221">
          <cell r="D221" t="str">
            <v>Senior Living</v>
          </cell>
          <cell r="E221">
            <v>1135.6079999999999</v>
          </cell>
        </row>
        <row r="222">
          <cell r="D222" t="str">
            <v>Rehabilitation and Wellness Services</v>
          </cell>
          <cell r="E222">
            <v>0</v>
          </cell>
        </row>
        <row r="223">
          <cell r="D223" t="str">
            <v>Corporate and Other</v>
          </cell>
          <cell r="E223">
            <v>0</v>
          </cell>
        </row>
        <row r="224">
          <cell r="D224" t="str">
            <v>Segment Adjustment</v>
          </cell>
          <cell r="E224">
            <v>0</v>
          </cell>
        </row>
        <row r="234">
          <cell r="D234" t="str">
            <v>Healthcare Facilities &amp; Services</v>
          </cell>
          <cell r="E234">
            <v>352.50599999999997</v>
          </cell>
        </row>
        <row r="260">
          <cell r="D260" t="str">
            <v>Healthcare Facilities &amp; Services</v>
          </cell>
          <cell r="E260">
            <v>2810.9140000000002</v>
          </cell>
        </row>
        <row r="275">
          <cell r="D275" t="str">
            <v>Transitional and Skilled Services</v>
          </cell>
          <cell r="E275">
            <v>1377.732</v>
          </cell>
        </row>
        <row r="276">
          <cell r="D276" t="str">
            <v>All Other</v>
          </cell>
          <cell r="E276">
            <v>42.795999999999999</v>
          </cell>
        </row>
        <row r="277">
          <cell r="D277" t="str">
            <v>Segment Adjustment</v>
          </cell>
          <cell r="E277">
            <v>0</v>
          </cell>
        </row>
        <row r="278">
          <cell r="D278" t="str">
            <v>Senior Living Services</v>
          </cell>
          <cell r="E278">
            <v>123.636</v>
          </cell>
        </row>
        <row r="279">
          <cell r="D279" t="str">
            <v>Home Health and Hospice Services</v>
          </cell>
          <cell r="E279">
            <v>115.813</v>
          </cell>
        </row>
        <row r="280">
          <cell r="D280" t="str">
            <v>Elimination</v>
          </cell>
          <cell r="E280">
            <v>-5.1130000000000004</v>
          </cell>
        </row>
        <row r="281">
          <cell r="D281" t="str">
            <v>Transitional, Skilled and Assisted Living Services (TSA Services)</v>
          </cell>
          <cell r="E281">
            <v>0</v>
          </cell>
        </row>
        <row r="288">
          <cell r="D288" t="str">
            <v>Inpatient Services</v>
          </cell>
          <cell r="E288">
            <v>814.66099999999994</v>
          </cell>
        </row>
        <row r="289">
          <cell r="D289" t="str">
            <v>Homecare</v>
          </cell>
          <cell r="E289">
            <v>63.655999999999999</v>
          </cell>
        </row>
        <row r="290">
          <cell r="D290" t="str">
            <v>ALL Other</v>
          </cell>
          <cell r="E290">
            <v>45.262999999999998</v>
          </cell>
        </row>
        <row r="291">
          <cell r="D291" t="str">
            <v>Post–Acute Health Care Industry</v>
          </cell>
          <cell r="E291">
            <v>0</v>
          </cell>
        </row>
      </sheetData>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_CIQHiddenCacheSheet"/>
      <sheetName val="WACC"/>
      <sheetName val="Cuadros para informe"/>
      <sheetName val="Beta Comparables"/>
      <sheetName val="Selección-Comparables "/>
      <sheetName val="Segmentación"/>
      <sheetName val="Data Capital IQ"/>
      <sheetName val="Company Industry"/>
      <sheetName val="Benchmark"/>
      <sheetName val="Márgenes"/>
      <sheetName val="WK"/>
      <sheetName val="CapEx - D&amp;A"/>
      <sheetName val="M. Cotizaciones"/>
      <sheetName val="US Treasury"/>
      <sheetName val="Riesgo Pais EC"/>
      <sheetName val="Costo de deuda"/>
      <sheetName val="Tax Rates"/>
      <sheetName val="Damodaran_US"/>
      <sheetName val="Industry sorted (Global)"/>
      <sheetName val="Damodaran_Emerg"/>
    </sheetNames>
    <sheetDataSet>
      <sheetData sheetId="0"/>
      <sheetData sheetId="1"/>
      <sheetData sheetId="2"/>
      <sheetData sheetId="3"/>
      <sheetData sheetId="4"/>
      <sheetData sheetId="5"/>
      <sheetData sheetId="6"/>
      <sheetData sheetId="7">
        <row r="25">
          <cell r="E25">
            <v>84091</v>
          </cell>
        </row>
        <row r="103">
          <cell r="D103" t="str">
            <v>Retailer of Medicine, Cosmetics, Products of Hygiene</v>
          </cell>
          <cell r="E103">
            <v>3458.9819600000001</v>
          </cell>
        </row>
        <row r="181">
          <cell r="D181" t="str">
            <v>U.S. Dialysis</v>
          </cell>
          <cell r="E181">
            <v>9138</v>
          </cell>
        </row>
        <row r="182">
          <cell r="D182" t="str">
            <v>Other - Ancillary Services - U.S.</v>
          </cell>
          <cell r="E182">
            <v>1413</v>
          </cell>
        </row>
        <row r="183">
          <cell r="D183" t="str">
            <v>Other - Ancillary Services - International</v>
          </cell>
          <cell r="E183">
            <v>208</v>
          </cell>
        </row>
        <row r="184">
          <cell r="D184" t="str">
            <v>Eliminations</v>
          </cell>
          <cell r="E184">
            <v>-52</v>
          </cell>
        </row>
        <row r="185">
          <cell r="D185" t="str">
            <v>Corporate Administrative Support</v>
          </cell>
          <cell r="E185">
            <v>0</v>
          </cell>
        </row>
        <row r="186">
          <cell r="D186" t="str">
            <v>Other - Ancillary Services</v>
          </cell>
          <cell r="E186">
            <v>0</v>
          </cell>
        </row>
        <row r="187">
          <cell r="D187" t="str">
            <v>DMG - Discontinued Operations</v>
          </cell>
          <cell r="E187">
            <v>0</v>
          </cell>
        </row>
        <row r="220">
          <cell r="D220" t="str">
            <v>Supermarkets</v>
          </cell>
          <cell r="E220">
            <v>11167.170099999999</v>
          </cell>
        </row>
        <row r="221">
          <cell r="D221" t="str">
            <v>Shopping Centers</v>
          </cell>
          <cell r="E221">
            <v>539.12761999999998</v>
          </cell>
        </row>
        <row r="222">
          <cell r="D222" t="str">
            <v>Home Improvement</v>
          </cell>
          <cell r="E222">
            <v>1931.1659</v>
          </cell>
        </row>
        <row r="223">
          <cell r="D223" t="str">
            <v>Department Store</v>
          </cell>
          <cell r="E223">
            <v>1680.6830299999999</v>
          </cell>
        </row>
        <row r="224">
          <cell r="D224" t="str">
            <v>Financial Services (Credit Cards + Insurance + Bank)</v>
          </cell>
          <cell r="E224">
            <v>264.99304999999998</v>
          </cell>
        </row>
        <row r="225">
          <cell r="D225" t="str">
            <v>Support Services, Financing, Adjustments and Other</v>
          </cell>
          <cell r="E225">
            <v>11.194839999999999</v>
          </cell>
        </row>
        <row r="226">
          <cell r="D226" t="str">
            <v>Unallocated Argentina - Hyperinflationary Economy</v>
          </cell>
          <cell r="E226">
            <v>0</v>
          </cell>
        </row>
        <row r="285">
          <cell r="D285" t="str">
            <v>Walmart U.S.</v>
          </cell>
          <cell r="E285">
            <v>305548</v>
          </cell>
        </row>
        <row r="286">
          <cell r="D286" t="str">
            <v>Walmart International</v>
          </cell>
          <cell r="E286">
            <v>117776</v>
          </cell>
        </row>
        <row r="287">
          <cell r="D287" t="str">
            <v>Sam's Club</v>
          </cell>
          <cell r="E287">
            <v>56927</v>
          </cell>
        </row>
        <row r="288">
          <cell r="D288" t="str">
            <v>Corporate and Support</v>
          </cell>
          <cell r="E288">
            <v>0</v>
          </cell>
        </row>
        <row r="289">
          <cell r="D289" t="str">
            <v>U.S.</v>
          </cell>
          <cell r="E289">
            <v>0</v>
          </cell>
        </row>
        <row r="290">
          <cell r="D290" t="str">
            <v>Segment Adjustment</v>
          </cell>
          <cell r="E290">
            <v>0</v>
          </cell>
        </row>
        <row r="291">
          <cell r="D291" t="str">
            <v>Other Unallocated</v>
          </cell>
          <cell r="E291">
            <v>0</v>
          </cell>
        </row>
        <row r="298">
          <cell r="D298" t="str">
            <v>Corporate Business</v>
          </cell>
          <cell r="E298">
            <v>295.37380999999999</v>
          </cell>
        </row>
        <row r="299">
          <cell r="D299" t="str">
            <v>Small and Medium Enterprises (SME)</v>
          </cell>
          <cell r="E299">
            <v>59.971420000000002</v>
          </cell>
        </row>
        <row r="300">
          <cell r="D300" t="str">
            <v>Individual</v>
          </cell>
          <cell r="E300">
            <v>78.877179999999996</v>
          </cell>
        </row>
        <row r="301">
          <cell r="D301" t="str">
            <v>Other</v>
          </cell>
          <cell r="E301">
            <v>4.2165800000000004</v>
          </cell>
        </row>
        <row r="302">
          <cell r="D302" t="str">
            <v>Segment Adjustment</v>
          </cell>
          <cell r="E302">
            <v>0</v>
          </cell>
        </row>
        <row r="303">
          <cell r="D303" t="str">
            <v>Corporate</v>
          </cell>
          <cell r="E303">
            <v>0</v>
          </cell>
        </row>
        <row r="304">
          <cell r="D304" t="str">
            <v>Collective - Prepayment</v>
          </cell>
          <cell r="E304">
            <v>0</v>
          </cell>
        </row>
        <row r="337">
          <cell r="D337" t="str">
            <v>Loblaw</v>
          </cell>
          <cell r="E337">
            <v>34532.6901</v>
          </cell>
        </row>
        <row r="338">
          <cell r="D338" t="str">
            <v>Choice Properties</v>
          </cell>
          <cell r="E338">
            <v>0</v>
          </cell>
        </row>
        <row r="339">
          <cell r="D339" t="str">
            <v>Weston Foods</v>
          </cell>
          <cell r="E339">
            <v>1688.47992</v>
          </cell>
        </row>
        <row r="340">
          <cell r="D340" t="str">
            <v>Other and Intersegment</v>
          </cell>
          <cell r="E340">
            <v>-486.88970999999998</v>
          </cell>
        </row>
        <row r="341">
          <cell r="D341" t="str">
            <v>Other</v>
          </cell>
          <cell r="E341">
            <v>0</v>
          </cell>
        </row>
        <row r="342">
          <cell r="D342" t="str">
            <v>Intersegment</v>
          </cell>
          <cell r="E342">
            <v>0</v>
          </cell>
        </row>
        <row r="343">
          <cell r="D343" t="str">
            <v>Segment Adjustment</v>
          </cell>
          <cell r="E343">
            <v>0</v>
          </cell>
        </row>
        <row r="350">
          <cell r="D350" t="str">
            <v>Mexico</v>
          </cell>
          <cell r="E350">
            <v>21021.158459999999</v>
          </cell>
        </row>
        <row r="351">
          <cell r="D351" t="str">
            <v>Central America</v>
          </cell>
          <cell r="E351">
            <v>4823.3565799999997</v>
          </cell>
        </row>
        <row r="352">
          <cell r="D352" t="str">
            <v>Unallocated Goodwill</v>
          </cell>
          <cell r="E352">
            <v>0</v>
          </cell>
        </row>
        <row r="353">
          <cell r="D353" t="str">
            <v>Segment Adjustment</v>
          </cell>
          <cell r="E353">
            <v>0</v>
          </cell>
        </row>
        <row r="354">
          <cell r="D354" t="str">
            <v>Unallocated Assets and Liabilities Held for Sale</v>
          </cell>
          <cell r="E354">
            <v>0</v>
          </cell>
        </row>
        <row r="355">
          <cell r="D355" t="str">
            <v>Mexico - Others</v>
          </cell>
          <cell r="E355">
            <v>0</v>
          </cell>
        </row>
        <row r="356">
          <cell r="D356" t="str">
            <v>Corporate</v>
          </cell>
          <cell r="E356">
            <v>0</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_CIQHiddenCacheSheet"/>
      <sheetName val="WACC"/>
      <sheetName val="Cuadros para informe"/>
      <sheetName val="Beta Comparables"/>
      <sheetName val="Selección-Comparables "/>
      <sheetName val="Segmentación"/>
      <sheetName val="Data Capital IQ"/>
      <sheetName val="Company Industry"/>
      <sheetName val="Benchmark"/>
      <sheetName val="Márgenes"/>
      <sheetName val="WK"/>
      <sheetName val="CapEx - D&amp;A"/>
      <sheetName val="M. Cotizaciones"/>
      <sheetName val="US Treasury"/>
      <sheetName val="Riesgo Pais EC"/>
      <sheetName val="Costo de deuda"/>
      <sheetName val="Tax Rates"/>
      <sheetName val="Damodaran_US"/>
      <sheetName val="Industry sorted (Global)"/>
      <sheetName val="Damodaran_Emerg"/>
    </sheetNames>
    <sheetDataSet>
      <sheetData sheetId="0"/>
      <sheetData sheetId="1"/>
      <sheetData sheetId="2"/>
      <sheetData sheetId="3"/>
      <sheetData sheetId="4"/>
      <sheetData sheetId="5"/>
      <sheetData sheetId="6"/>
      <sheetData sheetId="7">
        <row r="25">
          <cell r="E25">
            <v>84091</v>
          </cell>
        </row>
        <row r="103">
          <cell r="D103" t="str">
            <v>Retailer of Medicine, Cosmetics, Products of Hygiene</v>
          </cell>
          <cell r="E103">
            <v>3458.9819600000001</v>
          </cell>
        </row>
        <row r="181">
          <cell r="D181" t="str">
            <v>U.S. Dialysis</v>
          </cell>
          <cell r="E181">
            <v>9138</v>
          </cell>
        </row>
        <row r="182">
          <cell r="D182" t="str">
            <v>Other - Ancillary Services - U.S.</v>
          </cell>
          <cell r="E182">
            <v>1413</v>
          </cell>
        </row>
        <row r="183">
          <cell r="D183" t="str">
            <v>Other - Ancillary Services - International</v>
          </cell>
          <cell r="E183">
            <v>208</v>
          </cell>
        </row>
        <row r="184">
          <cell r="D184" t="str">
            <v>Eliminations</v>
          </cell>
          <cell r="E184">
            <v>-52</v>
          </cell>
        </row>
        <row r="185">
          <cell r="D185" t="str">
            <v>Corporate Administrative Support</v>
          </cell>
          <cell r="E185">
            <v>0</v>
          </cell>
        </row>
        <row r="186">
          <cell r="D186" t="str">
            <v>Other - Ancillary Services</v>
          </cell>
          <cell r="E186">
            <v>0</v>
          </cell>
        </row>
        <row r="187">
          <cell r="D187" t="str">
            <v>DMG - Discontinued Operations</v>
          </cell>
          <cell r="E187">
            <v>0</v>
          </cell>
        </row>
        <row r="220">
          <cell r="D220" t="str">
            <v>Supermarkets</v>
          </cell>
          <cell r="E220">
            <v>11167.170099999999</v>
          </cell>
        </row>
        <row r="221">
          <cell r="D221" t="str">
            <v>Shopping Centers</v>
          </cell>
          <cell r="E221">
            <v>539.12761999999998</v>
          </cell>
        </row>
        <row r="222">
          <cell r="D222" t="str">
            <v>Home Improvement</v>
          </cell>
          <cell r="E222">
            <v>1931.1659</v>
          </cell>
        </row>
        <row r="223">
          <cell r="D223" t="str">
            <v>Department Store</v>
          </cell>
          <cell r="E223">
            <v>1680.6830299999999</v>
          </cell>
        </row>
        <row r="224">
          <cell r="D224" t="str">
            <v>Financial Services (Credit Cards + Insurance + Bank)</v>
          </cell>
          <cell r="E224">
            <v>264.99304999999998</v>
          </cell>
        </row>
        <row r="225">
          <cell r="D225" t="str">
            <v>Support Services, Financing, Adjustments and Other</v>
          </cell>
          <cell r="E225">
            <v>11.194839999999999</v>
          </cell>
        </row>
        <row r="226">
          <cell r="D226" t="str">
            <v>Unallocated Argentina - Hyperinflationary Economy</v>
          </cell>
          <cell r="E226">
            <v>0</v>
          </cell>
        </row>
        <row r="285">
          <cell r="D285" t="str">
            <v>Walmart U.S.</v>
          </cell>
          <cell r="E285">
            <v>305548</v>
          </cell>
        </row>
        <row r="286">
          <cell r="D286" t="str">
            <v>Walmart International</v>
          </cell>
          <cell r="E286">
            <v>117776</v>
          </cell>
        </row>
        <row r="287">
          <cell r="D287" t="str">
            <v>Sam's Club</v>
          </cell>
          <cell r="E287">
            <v>56927</v>
          </cell>
        </row>
        <row r="288">
          <cell r="D288" t="str">
            <v>Corporate and Support</v>
          </cell>
          <cell r="E288">
            <v>0</v>
          </cell>
        </row>
        <row r="289">
          <cell r="D289" t="str">
            <v>U.S.</v>
          </cell>
          <cell r="E289">
            <v>0</v>
          </cell>
        </row>
        <row r="290">
          <cell r="D290" t="str">
            <v>Segment Adjustment</v>
          </cell>
          <cell r="E290">
            <v>0</v>
          </cell>
        </row>
        <row r="291">
          <cell r="D291" t="str">
            <v>Other Unallocated</v>
          </cell>
          <cell r="E291">
            <v>0</v>
          </cell>
        </row>
        <row r="298">
          <cell r="D298" t="str">
            <v>Corporate Business</v>
          </cell>
          <cell r="E298">
            <v>295.37380999999999</v>
          </cell>
        </row>
        <row r="299">
          <cell r="D299" t="str">
            <v>Small and Medium Enterprises (SME)</v>
          </cell>
          <cell r="E299">
            <v>59.971420000000002</v>
          </cell>
        </row>
        <row r="300">
          <cell r="D300" t="str">
            <v>Individual</v>
          </cell>
          <cell r="E300">
            <v>78.877179999999996</v>
          </cell>
        </row>
        <row r="301">
          <cell r="D301" t="str">
            <v>Other</v>
          </cell>
          <cell r="E301">
            <v>4.2165800000000004</v>
          </cell>
        </row>
        <row r="302">
          <cell r="D302" t="str">
            <v>Segment Adjustment</v>
          </cell>
          <cell r="E302">
            <v>0</v>
          </cell>
        </row>
        <row r="303">
          <cell r="D303" t="str">
            <v>Corporate</v>
          </cell>
          <cell r="E303">
            <v>0</v>
          </cell>
        </row>
        <row r="304">
          <cell r="D304" t="str">
            <v>Collective - Prepayment</v>
          </cell>
          <cell r="E304">
            <v>0</v>
          </cell>
        </row>
        <row r="337">
          <cell r="D337" t="str">
            <v>Loblaw</v>
          </cell>
          <cell r="E337">
            <v>34532.6901</v>
          </cell>
        </row>
        <row r="338">
          <cell r="D338" t="str">
            <v>Choice Properties</v>
          </cell>
          <cell r="E338">
            <v>0</v>
          </cell>
        </row>
        <row r="339">
          <cell r="D339" t="str">
            <v>Weston Foods</v>
          </cell>
          <cell r="E339">
            <v>1688.47992</v>
          </cell>
        </row>
        <row r="340">
          <cell r="D340" t="str">
            <v>Other and Intersegment</v>
          </cell>
          <cell r="E340">
            <v>-486.88970999999998</v>
          </cell>
        </row>
        <row r="341">
          <cell r="D341" t="str">
            <v>Other</v>
          </cell>
          <cell r="E341">
            <v>0</v>
          </cell>
        </row>
        <row r="342">
          <cell r="D342" t="str">
            <v>Intersegment</v>
          </cell>
          <cell r="E342">
            <v>0</v>
          </cell>
        </row>
        <row r="343">
          <cell r="D343" t="str">
            <v>Segment Adjustment</v>
          </cell>
          <cell r="E343">
            <v>0</v>
          </cell>
        </row>
        <row r="350">
          <cell r="D350" t="str">
            <v>Mexico</v>
          </cell>
          <cell r="E350">
            <v>21021.158459999999</v>
          </cell>
        </row>
        <row r="351">
          <cell r="D351" t="str">
            <v>Central America</v>
          </cell>
          <cell r="E351">
            <v>4823.3565799999997</v>
          </cell>
        </row>
        <row r="352">
          <cell r="D352" t="str">
            <v>Unallocated Goodwill</v>
          </cell>
          <cell r="E352">
            <v>0</v>
          </cell>
        </row>
        <row r="353">
          <cell r="D353" t="str">
            <v>Segment Adjustment</v>
          </cell>
          <cell r="E353">
            <v>0</v>
          </cell>
        </row>
        <row r="354">
          <cell r="D354" t="str">
            <v>Unallocated Assets and Liabilities Held for Sale</v>
          </cell>
          <cell r="E354">
            <v>0</v>
          </cell>
        </row>
        <row r="355">
          <cell r="D355" t="str">
            <v>Mexico - Others</v>
          </cell>
          <cell r="E355">
            <v>0</v>
          </cell>
        </row>
        <row r="356">
          <cell r="D356" t="str">
            <v>Corporate</v>
          </cell>
          <cell r="E356">
            <v>0</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_CIQHiddenCacheSheet"/>
      <sheetName val="WACC"/>
      <sheetName val="Beta Comparables"/>
      <sheetName val="Selección-Comparables"/>
      <sheetName val="Segmentación"/>
      <sheetName val="Data Capital IQ"/>
      <sheetName val="Company Industry"/>
      <sheetName val="Costo de deuda"/>
      <sheetName val="Prima Específica"/>
      <sheetName val="US Treasury"/>
      <sheetName val="Inflation EC"/>
      <sheetName val="Riesgo Pais EC"/>
      <sheetName val="Tax Rates"/>
      <sheetName val="Industry sorted (Global)"/>
      <sheetName val="Damodaran_US"/>
      <sheetName val="Damodaran_Emer"/>
      <sheetName val="Damodaran_Glob"/>
      <sheetName val="Benchmark"/>
      <sheetName val="Márgenes"/>
      <sheetName val="WK"/>
      <sheetName val="CapEx - D&amp;A"/>
      <sheetName val="M. Cotizaciones"/>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_CIQHiddenCacheSheet"/>
      <sheetName val="WACC"/>
      <sheetName val="Beta Comparables"/>
      <sheetName val="Selección-Comparables"/>
      <sheetName val="Segmentación"/>
      <sheetName val="Data Capital IQ"/>
      <sheetName val="Company Industry"/>
      <sheetName val="Costo de deuda"/>
      <sheetName val="Prima Específica"/>
      <sheetName val="US Treasury"/>
      <sheetName val="Inflation EC"/>
      <sheetName val="Riesgo Pais EC"/>
      <sheetName val="Tax Rates"/>
      <sheetName val="Industry sorted (Global)"/>
      <sheetName val="Damodaran_US"/>
      <sheetName val="Damodaran_Emer"/>
      <sheetName val="Damodaran_Glob"/>
      <sheetName val="Benchmark"/>
      <sheetName val="Márgenes"/>
      <sheetName val="WK"/>
      <sheetName val="CapEx - D&amp;A"/>
      <sheetName val="M. Cotizaciones"/>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_CIQHiddenCacheSheet"/>
      <sheetName val="WACC"/>
      <sheetName val="Cuadros para informe"/>
      <sheetName val="WACC Cliente"/>
      <sheetName val="Beta Comparables"/>
      <sheetName val="Selección-Comparables "/>
      <sheetName val="Segmentación"/>
      <sheetName val="Data Capital IQ"/>
      <sheetName val="Company Industry"/>
      <sheetName val="Size Premium"/>
      <sheetName val="US Treasury"/>
      <sheetName val="Riesgo Pais EC"/>
      <sheetName val="Costo de deuda"/>
      <sheetName val="Damodaran_US"/>
      <sheetName val="Tax Rates"/>
      <sheetName val="Tasa Impositiva"/>
      <sheetName val="Benchmark"/>
      <sheetName val="Márgenes"/>
      <sheetName val="WK"/>
      <sheetName val="CapEx - D&amp;A"/>
      <sheetName val="M. Cotizaciones"/>
      <sheetName val="M. Transacciones"/>
      <sheetName val="Damodaran_Emerg"/>
    </sheetNames>
    <sheetDataSet>
      <sheetData sheetId="0"/>
      <sheetData sheetId="1"/>
      <sheetData sheetId="2"/>
      <sheetData sheetId="3"/>
      <sheetData sheetId="4"/>
      <sheetData sheetId="5"/>
      <sheetData sheetId="6"/>
      <sheetData sheetId="7"/>
      <sheetData sheetId="8">
        <row r="25">
          <cell r="D25" t="str">
            <v>Cloud Solutions</v>
          </cell>
        </row>
        <row r="51">
          <cell r="D51" t="str">
            <v>Internet Software &amp; Services</v>
          </cell>
          <cell r="E51">
            <v>149.88499999999999</v>
          </cell>
          <cell r="I51" t="str">
            <v>This segment provides cloud-based enterprise work management software. It offers a family of software applications under the Upland brand in the areas of information technology, process excellence, finance, professional services, and marketing.</v>
          </cell>
        </row>
        <row r="64">
          <cell r="D64" t="str">
            <v>Eurasia Banking</v>
          </cell>
          <cell r="E64">
            <v>1961.3</v>
          </cell>
          <cell r="I64" t="str">
            <v>This segment offers cash recyclers and dispensers, intelligent deposit terminals, teller automation and kiosk technologies, and physical security solutions for banking customers, as well as proactive monitoring and rapid resolution services.</v>
          </cell>
        </row>
        <row r="65">
          <cell r="D65" t="str">
            <v>Americas Banking</v>
          </cell>
          <cell r="E65">
            <v>1529.5</v>
          </cell>
          <cell r="I65" t="str">
            <v>This segment offers cash recyclers and dispensers, intelligent deposit terminals, teller automation and kiosk technologies, and physical security solutions for banking customers, as well as proactive monitoring and rapid resolution services.</v>
          </cell>
        </row>
        <row r="66">
          <cell r="D66" t="str">
            <v>Retail</v>
          </cell>
          <cell r="E66">
            <v>1262.7</v>
          </cell>
          <cell r="I66" t="str">
            <v>This segment offers modular, integrated, and mobile POS and self-checkout terminals, as well as printers, scales, mobile scanners, banknote and coin processing systems, and ordering kiosks for retail customers.</v>
          </cell>
        </row>
        <row r="67">
          <cell r="D67" t="str">
            <v>Segment Adjustment</v>
          </cell>
          <cell r="E67">
            <v>0</v>
          </cell>
          <cell r="I67">
            <v>0</v>
          </cell>
        </row>
        <row r="68">
          <cell r="D68" t="str">
            <v>Intersegment Revenues</v>
          </cell>
          <cell r="E68">
            <v>-174.9</v>
          </cell>
          <cell r="I68">
            <v>0</v>
          </cell>
        </row>
        <row r="69">
          <cell r="D69" t="str">
            <v>Corporate Charges Not Allocated to Segments</v>
          </cell>
          <cell r="E69">
            <v>0</v>
          </cell>
          <cell r="I69">
            <v>0</v>
          </cell>
        </row>
        <row r="70">
          <cell r="D70" t="str">
            <v>Services</v>
          </cell>
          <cell r="E70">
            <v>0</v>
          </cell>
          <cell r="I70" t="str">
            <v>This segment offers proactive monitoring and rapid resolution of incidents through remote service capabilities or an on-site visit; and provides managed services and outsourcing comprising the end-to-end business processes, solution management, upgrades, and transaction processing. It also provides cash management services.</v>
          </cell>
        </row>
        <row r="103">
          <cell r="I103" t="str">
            <v>This segment offers QuickBooks financial and business management online services and desktop software, payroll solutions, merchant payment processing solutions, and financing for small businesses.</v>
          </cell>
        </row>
        <row r="104">
          <cell r="I104" t="str">
            <v>This segment offers TurboTax income tax preparation products and services.</v>
          </cell>
        </row>
        <row r="105">
          <cell r="I105">
            <v>0</v>
          </cell>
        </row>
        <row r="106">
          <cell r="I106">
            <v>0</v>
          </cell>
        </row>
        <row r="107">
          <cell r="I107">
            <v>0</v>
          </cell>
        </row>
        <row r="108">
          <cell r="I108">
            <v>0</v>
          </cell>
        </row>
        <row r="109">
          <cell r="I109">
            <v>0</v>
          </cell>
        </row>
        <row r="116">
          <cell r="D116" t="str">
            <v>Software &amp; Programming</v>
          </cell>
          <cell r="E116">
            <v>3421.1</v>
          </cell>
          <cell r="I116">
            <v>0</v>
          </cell>
        </row>
        <row r="117">
          <cell r="D117" t="str">
            <v>Segment Adjustment</v>
          </cell>
          <cell r="E117">
            <v>0</v>
          </cell>
          <cell r="I117" t="str">
            <v>This segment provides software products and software-enabled services to the financial service providers. Its products and services allow customers to automate and integrate front-office functions, such as trading and modeling; middle-office functions, including portfolio management and reporting; and back-office functions, including accounting, performance measurement, reconciliation, reporting, processing, and clearing.</v>
          </cell>
        </row>
        <row r="129">
          <cell r="D129" t="str">
            <v>Applications</v>
          </cell>
          <cell r="E129">
            <v>571.86</v>
          </cell>
          <cell r="I129" t="str">
            <v>This segment offers preconfigured decision management applications designed for various business problems or processes, such as marketing, account origination, customer management, fraud, collections and insurance claims management, and associated professional services.</v>
          </cell>
        </row>
        <row r="130">
          <cell r="D130" t="str">
            <v>Scores</v>
          </cell>
          <cell r="E130">
            <v>353.12200000000001</v>
          </cell>
          <cell r="I130" t="str">
            <v>This segment offers business-to-business scoring solutions and services.</v>
          </cell>
        </row>
        <row r="131">
          <cell r="D131" t="str">
            <v>Decision Management Software</v>
          </cell>
          <cell r="E131">
            <v>105.059</v>
          </cell>
          <cell r="I131" t="str">
            <v>This segment offers analytic and decision management software tools.</v>
          </cell>
        </row>
        <row r="132">
          <cell r="D132" t="str">
            <v>Unallocated Corporate Expenses</v>
          </cell>
          <cell r="E132">
            <v>0</v>
          </cell>
          <cell r="I132">
            <v>0</v>
          </cell>
        </row>
        <row r="133">
          <cell r="D133" t="str">
            <v>Unallocated Share-Based Compensation Expense</v>
          </cell>
          <cell r="E133">
            <v>0</v>
          </cell>
          <cell r="I133">
            <v>0</v>
          </cell>
        </row>
        <row r="134">
          <cell r="D134" t="str">
            <v>Segment Adjustment</v>
          </cell>
          <cell r="E134">
            <v>0</v>
          </cell>
          <cell r="I134">
            <v>0</v>
          </cell>
        </row>
        <row r="135">
          <cell r="D135" t="str">
            <v>Unallocated Amortization Expense</v>
          </cell>
          <cell r="E135">
            <v>0</v>
          </cell>
          <cell r="I135">
            <v>0</v>
          </cell>
        </row>
        <row r="168">
          <cell r="I168" t="str">
            <v>This segment provides an integrated platform of brokerage, investment advisory, and insurance services to financial advisors.</v>
          </cell>
        </row>
        <row r="169">
          <cell r="I169" t="str">
            <v>This segment offers provides digital do-it-yourself tax preparation solutions for consumers and small business owners through TaxAct.com; and ancillary services, including refund payment transfer, audit defense, stored value cards, retirement investment accounts, tax preparation support services, data archive services, and e-filing services. It also offers professional tax preparer software.</v>
          </cell>
        </row>
        <row r="170">
          <cell r="I170">
            <v>0</v>
          </cell>
        </row>
        <row r="171">
          <cell r="I171">
            <v>0</v>
          </cell>
        </row>
        <row r="172">
          <cell r="I172" t="str">
            <v>This segment provides online search services that enable Internet users to locate and view content, information, merchants, individuals, and products online.</v>
          </cell>
        </row>
        <row r="173">
          <cell r="I173" t="str">
            <v>This segment offers e-commerce services.</v>
          </cell>
        </row>
        <row r="174">
          <cell r="I174">
            <v>0</v>
          </cell>
        </row>
        <row r="181">
          <cell r="I181" t="str">
            <v>This segment provides core information processing platforms to banks and credit unions, which consist of integrated applications required to process deposit, loan, and general ledger transactions; and maintains centralized customer/ member information.</v>
          </cell>
        </row>
        <row r="182">
          <cell r="I182" t="str">
            <v>This segment provides secure payment processing tools and services, including ATM, debit, and credit card processing services; online and mobile bill pay solutions; and risk management products and services.</v>
          </cell>
        </row>
        <row r="183">
          <cell r="I183" t="str">
            <v>This segment provides additional software, processing platforms, and services that can be integrated or used independently.</v>
          </cell>
        </row>
        <row r="184">
          <cell r="I184" t="str">
            <v>This segment sells hardware and other products.</v>
          </cell>
        </row>
        <row r="185">
          <cell r="I185" t="str">
            <v>This segment offers software systems, including integrated applications required to process deposit, loan, and general ledger transactions, and to maintain centralized customer/member information.</v>
          </cell>
        </row>
        <row r="186">
          <cell r="I186" t="str">
            <v>This segment offers integrated computer systems and services for in-house and outsourced data processing to credit unions. It offers Episys, an IBM Power System based system and CruiseNet, a Windows-based client/server system for credit unions.</v>
          </cell>
        </row>
        <row r="187">
          <cell r="I187" t="str">
            <v>This segment provides integrated computer systems and services for in-house and outsourced data processing to commercial banks, credit unions, and other financial institutions primarily in the United States.</v>
          </cell>
        </row>
        <row r="194">
          <cell r="D194" t="str">
            <v>Acceptance</v>
          </cell>
          <cell r="E194">
            <v>0</v>
          </cell>
          <cell r="I194" t="str">
            <v>This segment offers merchant acceptance services.</v>
          </cell>
        </row>
        <row r="195">
          <cell r="D195" t="str">
            <v>Fintech</v>
          </cell>
          <cell r="E195">
            <v>2395</v>
          </cell>
          <cell r="I195" t="str">
            <v>This segment provides account processing, item processing and source capture, loan origination and servicing, cash management and consulting, and other products and services that support various types of financial transactions.</v>
          </cell>
        </row>
        <row r="196">
          <cell r="D196" t="str">
            <v>Payments and Network</v>
          </cell>
          <cell r="E196">
            <v>3467</v>
          </cell>
          <cell r="I196" t="str">
            <v>This segment provides electronic bill payment and presentment services; Internet and mobile banking software and services; account-to-account transfers; person-to-person payment services; debit and credit card processing and services; payments infrastructure services; and other electronic payments software and services. It also offers card and print personalization services; investment account processing services for separately managed accounts; and fraud and risk management products and services.</v>
          </cell>
        </row>
        <row r="197">
          <cell r="D197" t="str">
            <v>Corporate and Other</v>
          </cell>
          <cell r="E197">
            <v>-39</v>
          </cell>
          <cell r="I197">
            <v>0</v>
          </cell>
        </row>
        <row r="198">
          <cell r="D198" t="str">
            <v>Segment Adjustment</v>
          </cell>
          <cell r="E198">
            <v>0</v>
          </cell>
          <cell r="I198">
            <v>0</v>
          </cell>
        </row>
        <row r="199">
          <cell r="D199" t="str">
            <v>First Data</v>
          </cell>
          <cell r="E199">
            <v>0</v>
          </cell>
          <cell r="I199" t="str">
            <v>This segment provides merchant acquiring, e-commerce, mobile commerce, and other business solutions at the point-of-sale to businesses; credit card and loan account processing, commercial payments, customer communications, plastics solutions, customer service, and other products to support issuers; and a range of network solutions and security, risk and fraud management solutions to business and financial institution clients, including U.S. debit card processing, STAR network, stored value commerce solutions, and a suite of security and fraud products and services.</v>
          </cell>
        </row>
        <row r="200">
          <cell r="D200" t="str">
            <v>Insurance</v>
          </cell>
          <cell r="E200">
            <v>0</v>
          </cell>
          <cell r="I200" t="str">
            <v>This segment provides a range of services to insurance carriers, agents, distributors, third-party administrators, and self-insured employers.</v>
          </cell>
        </row>
        <row r="220">
          <cell r="I220" t="str">
            <v>This segment provides credit ratings, research, and analytics, offering investors and other market participants information, ratings, and benchmarks.</v>
          </cell>
        </row>
        <row r="221">
          <cell r="I221" t="str">
            <v>This segment provides multi-asset-class data, research, and analytical capabilities, which integrate cross-asset analytics and desktop services.</v>
          </cell>
        </row>
        <row r="222">
          <cell r="I222" t="str">
            <v>This segment provides information and benchmark prices for the commodity and energy markets.</v>
          </cell>
        </row>
        <row r="223">
          <cell r="I223" t="str">
            <v>This segment provides index that maintains various valuation and index benchmarks for investment advisors, wealth managers, and institutional investors.</v>
          </cell>
        </row>
        <row r="224">
          <cell r="I224">
            <v>0</v>
          </cell>
        </row>
        <row r="225">
          <cell r="I225">
            <v>0</v>
          </cell>
        </row>
        <row r="226">
          <cell r="I226">
            <v>0</v>
          </cell>
        </row>
        <row r="233">
          <cell r="D233" t="str">
            <v>Publishing</v>
          </cell>
          <cell r="E233">
            <v>35.987000000000002</v>
          </cell>
          <cell r="I233" t="str">
            <v>This segment provides advisory services to the various funds, as well as institutional and individual accounts.</v>
          </cell>
        </row>
        <row r="234">
          <cell r="D234" t="str">
            <v>Investment Management</v>
          </cell>
          <cell r="E234">
            <v>0</v>
          </cell>
          <cell r="I234">
            <v>0</v>
          </cell>
        </row>
        <row r="235">
          <cell r="D235" t="str">
            <v>Corporate</v>
          </cell>
          <cell r="E235">
            <v>0</v>
          </cell>
          <cell r="I235" t="str">
            <v>This segment publishes investment periodicals and related publications in print and electronic format. It also provides investment analysis software that includes data sorting and filtering tools.</v>
          </cell>
        </row>
        <row r="236">
          <cell r="D236" t="str">
            <v>Segment Adjustment</v>
          </cell>
          <cell r="E236">
            <v>0</v>
          </cell>
          <cell r="I236">
            <v>0</v>
          </cell>
        </row>
        <row r="246">
          <cell r="D246" t="str">
            <v>Computer Services</v>
          </cell>
          <cell r="E246">
            <v>262.23700000000002</v>
          </cell>
          <cell r="I246" t="str">
            <v>This segment delivers core processing, managed services, mobile and Internet solutions, payments processing, print and electronic distribution, and regulatory compliance solutions to financial institutions and corporate entities. It provides processing, maintenance, and support services; software licensing and installation services; telecommunication services; and eBusiness services, as well as equipment and supply sales.</v>
          </cell>
        </row>
        <row r="272">
          <cell r="D272" t="str">
            <v>Software Related Sales and Services</v>
          </cell>
          <cell r="E272">
            <v>2.4660199999999999</v>
          </cell>
          <cell r="I272" t="str">
            <v>This segment offers software and hardware systems solutions for currency management and processing, which include DOS based Currency Controller; CC-32, a 32-bit, Java based iteration of the Currency Controller; and self-service systems, including CashNET, a currency counting and management device, as well as Retail Express machines and the Coin Acceptor accessory.</v>
          </cell>
        </row>
        <row r="273">
          <cell r="D273" t="str">
            <v>Software</v>
          </cell>
          <cell r="E273">
            <v>0</v>
          </cell>
          <cell r="I273" t="str">
            <v>This segment engages in the development and distribution of currency inventory management and control systems.</v>
          </cell>
        </row>
        <row r="274">
          <cell r="D274" t="str">
            <v>Self-Service Systems</v>
          </cell>
          <cell r="E274">
            <v>0</v>
          </cell>
          <cell r="I274" t="str">
            <v>This segment sells peripheral products, including computer processing units, optical imaging scanners, and telecommunications circuit boards.</v>
          </cell>
        </row>
        <row r="275">
          <cell r="D275" t="str">
            <v>Peripheral</v>
          </cell>
          <cell r="E275">
            <v>0</v>
          </cell>
          <cell r="I275" t="str">
            <v>This segment provides software solutions for currency management and processing for the banking and merchant industries.</v>
          </cell>
        </row>
        <row r="276">
          <cell r="D276" t="str">
            <v>Segment Adjustment</v>
          </cell>
          <cell r="E276">
            <v>0</v>
          </cell>
          <cell r="I276">
            <v>0</v>
          </cell>
        </row>
        <row r="285">
          <cell r="I285" t="str">
            <v>This segment engages in the small-loan consumer finance business. It offers short-term and medium-term loans, as well as consumer installment loans.</v>
          </cell>
        </row>
        <row r="298">
          <cell r="I298" t="str">
            <v>This segment manages trading platforms for equities, variable income, fixed income, and standardized derivatives markets in Colombia.</v>
          </cell>
        </row>
        <row r="299">
          <cell r="I299">
            <v>0</v>
          </cell>
        </row>
        <row r="300">
          <cell r="I300" t="str">
            <v>This segment is involved in the provision of consulting, test manufacturing, and software manufacturing services.</v>
          </cell>
        </row>
        <row r="301">
          <cell r="I301">
            <v>0</v>
          </cell>
        </row>
        <row r="302">
          <cell r="I302">
            <v>0</v>
          </cell>
        </row>
        <row r="303">
          <cell r="I303">
            <v>0</v>
          </cell>
        </row>
        <row r="304">
          <cell r="I304">
            <v>0</v>
          </cell>
        </row>
        <row r="337">
          <cell r="I337" t="str">
            <v>This segment offers technology solutions comprising consulting, applications services, and software. It also provides applications services, which optimize and modernize clients' business and technical environments that enable clients to capitalize on emerging services, such as cloud, mobility, and big data within new commercial models, including the ‘as a Service’ and digital economies; consulting services, which help organizations innovate, transform, and create sustainable competitive advantage; and vertically aligned software solutions and process-based intellectual property power mission-critical transaction engines in insurance, banking, healthcare and life sciences, manufacturing, and other diversified industries.</v>
          </cell>
        </row>
        <row r="338">
          <cell r="I338" t="str">
            <v>This segment offers managed and virtual desktop, unified communications and collaboration, data center management, cyber security, and compute and managed storage solutions to commercial clients. It also provides next-generation cloud offerings consisting of Infrastructure as a Service, private cloud solutions, CloudMail, and Storage as a Service.</v>
          </cell>
        </row>
        <row r="339">
          <cell r="I339">
            <v>0</v>
          </cell>
        </row>
        <row r="340">
          <cell r="I340">
            <v>0</v>
          </cell>
        </row>
        <row r="341">
          <cell r="I341">
            <v>0</v>
          </cell>
        </row>
        <row r="342">
          <cell r="I342" t="str">
            <v>This segment delivers IT, mission, and operations-related services to the Department of Defense, civil agencies of the U.S. federal government, as well as other foreign, state, and local government agencies.</v>
          </cell>
        </row>
        <row r="343">
          <cell r="I343">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_CIQHiddenCacheSheet"/>
      <sheetName val="WACC"/>
      <sheetName val="Cuadros para informe"/>
      <sheetName val="WACC Cliente"/>
      <sheetName val="Beta Comparables"/>
      <sheetName val="Selección-Comparables "/>
      <sheetName val="Segmentación"/>
      <sheetName val="Data Capital IQ"/>
      <sheetName val="Company Industry"/>
      <sheetName val="Size Premium"/>
      <sheetName val="US Treasury"/>
      <sheetName val="Riesgo Pais EC"/>
      <sheetName val="Costo de deuda"/>
      <sheetName val="Damodaran_US"/>
      <sheetName val="Tax Rates"/>
      <sheetName val="Tasa Impositiva"/>
      <sheetName val="Benchmark"/>
      <sheetName val="Márgenes"/>
      <sheetName val="WK"/>
      <sheetName val="CapEx - D&amp;A"/>
      <sheetName val="M. Cotizaciones"/>
      <sheetName val="M. Transacciones"/>
      <sheetName val="Damodaran_Emerg"/>
    </sheetNames>
    <sheetDataSet>
      <sheetData sheetId="0"/>
      <sheetData sheetId="1"/>
      <sheetData sheetId="2"/>
      <sheetData sheetId="3"/>
      <sheetData sheetId="4"/>
      <sheetData sheetId="5"/>
      <sheetData sheetId="6"/>
      <sheetData sheetId="7"/>
      <sheetData sheetId="8">
        <row r="25">
          <cell r="D25" t="str">
            <v>Cloud Solutions</v>
          </cell>
        </row>
        <row r="51">
          <cell r="D51" t="str">
            <v>Internet Software &amp; Services</v>
          </cell>
          <cell r="E51">
            <v>149.88499999999999</v>
          </cell>
          <cell r="I51" t="str">
            <v>This segment provides cloud-based enterprise work management software. It offers a family of software applications under the Upland brand in the areas of information technology, process excellence, finance, professional services, and marketing.</v>
          </cell>
        </row>
        <row r="64">
          <cell r="D64" t="str">
            <v>Eurasia Banking</v>
          </cell>
          <cell r="E64">
            <v>1961.3</v>
          </cell>
          <cell r="I64" t="str">
            <v>This segment offers cash recyclers and dispensers, intelligent deposit terminals, teller automation and kiosk technologies, and physical security solutions for banking customers, as well as proactive monitoring and rapid resolution services.</v>
          </cell>
        </row>
        <row r="65">
          <cell r="D65" t="str">
            <v>Americas Banking</v>
          </cell>
          <cell r="E65">
            <v>1529.5</v>
          </cell>
          <cell r="I65" t="str">
            <v>This segment offers cash recyclers and dispensers, intelligent deposit terminals, teller automation and kiosk technologies, and physical security solutions for banking customers, as well as proactive monitoring and rapid resolution services.</v>
          </cell>
        </row>
        <row r="66">
          <cell r="D66" t="str">
            <v>Retail</v>
          </cell>
          <cell r="E66">
            <v>1262.7</v>
          </cell>
          <cell r="I66" t="str">
            <v>This segment offers modular, integrated, and mobile POS and self-checkout terminals, as well as printers, scales, mobile scanners, banknote and coin processing systems, and ordering kiosks for retail customers.</v>
          </cell>
        </row>
        <row r="67">
          <cell r="D67" t="str">
            <v>Segment Adjustment</v>
          </cell>
          <cell r="E67">
            <v>0</v>
          </cell>
          <cell r="I67">
            <v>0</v>
          </cell>
        </row>
        <row r="68">
          <cell r="D68" t="str">
            <v>Intersegment Revenues</v>
          </cell>
          <cell r="E68">
            <v>-174.9</v>
          </cell>
          <cell r="I68">
            <v>0</v>
          </cell>
        </row>
        <row r="69">
          <cell r="D69" t="str">
            <v>Corporate Charges Not Allocated to Segments</v>
          </cell>
          <cell r="E69">
            <v>0</v>
          </cell>
          <cell r="I69">
            <v>0</v>
          </cell>
        </row>
        <row r="70">
          <cell r="D70" t="str">
            <v>Services</v>
          </cell>
          <cell r="E70">
            <v>0</v>
          </cell>
          <cell r="I70" t="str">
            <v>This segment offers proactive monitoring and rapid resolution of incidents through remote service capabilities or an on-site visit; and provides managed services and outsourcing comprising the end-to-end business processes, solution management, upgrades, and transaction processing. It also provides cash management services.</v>
          </cell>
        </row>
        <row r="103">
          <cell r="I103" t="str">
            <v>This segment offers QuickBooks financial and business management online services and desktop software, payroll solutions, merchant payment processing solutions, and financing for small businesses.</v>
          </cell>
        </row>
        <row r="104">
          <cell r="I104" t="str">
            <v>This segment offers TurboTax income tax preparation products and services.</v>
          </cell>
        </row>
        <row r="105">
          <cell r="I105">
            <v>0</v>
          </cell>
        </row>
        <row r="106">
          <cell r="I106">
            <v>0</v>
          </cell>
        </row>
        <row r="107">
          <cell r="I107">
            <v>0</v>
          </cell>
        </row>
        <row r="108">
          <cell r="I108">
            <v>0</v>
          </cell>
        </row>
        <row r="109">
          <cell r="I109">
            <v>0</v>
          </cell>
        </row>
        <row r="116">
          <cell r="D116" t="str">
            <v>Software &amp; Programming</v>
          </cell>
          <cell r="E116">
            <v>3421.1</v>
          </cell>
          <cell r="I116">
            <v>0</v>
          </cell>
        </row>
        <row r="117">
          <cell r="D117" t="str">
            <v>Segment Adjustment</v>
          </cell>
          <cell r="E117">
            <v>0</v>
          </cell>
          <cell r="I117" t="str">
            <v>This segment provides software products and software-enabled services to the financial service providers. Its products and services allow customers to automate and integrate front-office functions, such as trading and modeling; middle-office functions, including portfolio management and reporting; and back-office functions, including accounting, performance measurement, reconciliation, reporting, processing, and clearing.</v>
          </cell>
        </row>
        <row r="129">
          <cell r="D129" t="str">
            <v>Applications</v>
          </cell>
          <cell r="E129">
            <v>571.86</v>
          </cell>
          <cell r="I129" t="str">
            <v>This segment offers preconfigured decision management applications designed for various business problems or processes, such as marketing, account origination, customer management, fraud, collections and insurance claims management, and associated professional services.</v>
          </cell>
        </row>
        <row r="130">
          <cell r="D130" t="str">
            <v>Scores</v>
          </cell>
          <cell r="E130">
            <v>353.12200000000001</v>
          </cell>
          <cell r="I130" t="str">
            <v>This segment offers business-to-business scoring solutions and services.</v>
          </cell>
        </row>
        <row r="131">
          <cell r="D131" t="str">
            <v>Decision Management Software</v>
          </cell>
          <cell r="E131">
            <v>105.059</v>
          </cell>
          <cell r="I131" t="str">
            <v>This segment offers analytic and decision management software tools.</v>
          </cell>
        </row>
        <row r="132">
          <cell r="D132" t="str">
            <v>Unallocated Corporate Expenses</v>
          </cell>
          <cell r="E132">
            <v>0</v>
          </cell>
          <cell r="I132">
            <v>0</v>
          </cell>
        </row>
        <row r="133">
          <cell r="D133" t="str">
            <v>Unallocated Share-Based Compensation Expense</v>
          </cell>
          <cell r="E133">
            <v>0</v>
          </cell>
          <cell r="I133">
            <v>0</v>
          </cell>
        </row>
        <row r="134">
          <cell r="D134" t="str">
            <v>Segment Adjustment</v>
          </cell>
          <cell r="E134">
            <v>0</v>
          </cell>
          <cell r="I134">
            <v>0</v>
          </cell>
        </row>
        <row r="135">
          <cell r="D135" t="str">
            <v>Unallocated Amortization Expense</v>
          </cell>
          <cell r="E135">
            <v>0</v>
          </cell>
          <cell r="I135">
            <v>0</v>
          </cell>
        </row>
        <row r="168">
          <cell r="I168" t="str">
            <v>This segment provides an integrated platform of brokerage, investment advisory, and insurance services to financial advisors.</v>
          </cell>
        </row>
        <row r="169">
          <cell r="I169" t="str">
            <v>This segment offers provides digital do-it-yourself tax preparation solutions for consumers and small business owners through TaxAct.com; and ancillary services, including refund payment transfer, audit defense, stored value cards, retirement investment accounts, tax preparation support services, data archive services, and e-filing services. It also offers professional tax preparer software.</v>
          </cell>
        </row>
        <row r="170">
          <cell r="I170">
            <v>0</v>
          </cell>
        </row>
        <row r="171">
          <cell r="I171">
            <v>0</v>
          </cell>
        </row>
        <row r="172">
          <cell r="I172" t="str">
            <v>This segment provides online search services that enable Internet users to locate and view content, information, merchants, individuals, and products online.</v>
          </cell>
        </row>
        <row r="173">
          <cell r="I173" t="str">
            <v>This segment offers e-commerce services.</v>
          </cell>
        </row>
        <row r="174">
          <cell r="I174">
            <v>0</v>
          </cell>
        </row>
        <row r="181">
          <cell r="I181" t="str">
            <v>This segment provides core information processing platforms to banks and credit unions, which consist of integrated applications required to process deposit, loan, and general ledger transactions; and maintains centralized customer/ member information.</v>
          </cell>
        </row>
        <row r="182">
          <cell r="I182" t="str">
            <v>This segment provides secure payment processing tools and services, including ATM, debit, and credit card processing services; online and mobile bill pay solutions; and risk management products and services.</v>
          </cell>
        </row>
        <row r="183">
          <cell r="I183" t="str">
            <v>This segment provides additional software, processing platforms, and services that can be integrated or used independently.</v>
          </cell>
        </row>
        <row r="184">
          <cell r="I184" t="str">
            <v>This segment sells hardware and other products.</v>
          </cell>
        </row>
        <row r="185">
          <cell r="I185" t="str">
            <v>This segment offers software systems, including integrated applications required to process deposit, loan, and general ledger transactions, and to maintain centralized customer/member information.</v>
          </cell>
        </row>
        <row r="186">
          <cell r="I186" t="str">
            <v>This segment offers integrated computer systems and services for in-house and outsourced data processing to credit unions. It offers Episys, an IBM Power System based system and CruiseNet, a Windows-based client/server system for credit unions.</v>
          </cell>
        </row>
        <row r="187">
          <cell r="I187" t="str">
            <v>This segment provides integrated computer systems and services for in-house and outsourced data processing to commercial banks, credit unions, and other financial institutions primarily in the United States.</v>
          </cell>
        </row>
        <row r="194">
          <cell r="D194" t="str">
            <v>Acceptance</v>
          </cell>
          <cell r="E194">
            <v>0</v>
          </cell>
          <cell r="I194" t="str">
            <v>This segment offers merchant acceptance services.</v>
          </cell>
        </row>
        <row r="195">
          <cell r="D195" t="str">
            <v>Fintech</v>
          </cell>
          <cell r="E195">
            <v>2395</v>
          </cell>
          <cell r="I195" t="str">
            <v>This segment provides account processing, item processing and source capture, loan origination and servicing, cash management and consulting, and other products and services that support various types of financial transactions.</v>
          </cell>
        </row>
        <row r="196">
          <cell r="D196" t="str">
            <v>Payments and Network</v>
          </cell>
          <cell r="E196">
            <v>3467</v>
          </cell>
          <cell r="I196" t="str">
            <v>This segment provides electronic bill payment and presentment services; Internet and mobile banking software and services; account-to-account transfers; person-to-person payment services; debit and credit card processing and services; payments infrastructure services; and other electronic payments software and services. It also offers card and print personalization services; investment account processing services for separately managed accounts; and fraud and risk management products and services.</v>
          </cell>
        </row>
        <row r="197">
          <cell r="D197" t="str">
            <v>Corporate and Other</v>
          </cell>
          <cell r="E197">
            <v>-39</v>
          </cell>
          <cell r="I197">
            <v>0</v>
          </cell>
        </row>
        <row r="198">
          <cell r="D198" t="str">
            <v>Segment Adjustment</v>
          </cell>
          <cell r="E198">
            <v>0</v>
          </cell>
          <cell r="I198">
            <v>0</v>
          </cell>
        </row>
        <row r="199">
          <cell r="D199" t="str">
            <v>First Data</v>
          </cell>
          <cell r="E199">
            <v>0</v>
          </cell>
          <cell r="I199" t="str">
            <v>This segment provides merchant acquiring, e-commerce, mobile commerce, and other business solutions at the point-of-sale to businesses; credit card and loan account processing, commercial payments, customer communications, plastics solutions, customer service, and other products to support issuers; and a range of network solutions and security, risk and fraud management solutions to business and financial institution clients, including U.S. debit card processing, STAR network, stored value commerce solutions, and a suite of security and fraud products and services.</v>
          </cell>
        </row>
        <row r="200">
          <cell r="D200" t="str">
            <v>Insurance</v>
          </cell>
          <cell r="E200">
            <v>0</v>
          </cell>
          <cell r="I200" t="str">
            <v>This segment provides a range of services to insurance carriers, agents, distributors, third-party administrators, and self-insured employers.</v>
          </cell>
        </row>
        <row r="220">
          <cell r="I220" t="str">
            <v>This segment provides credit ratings, research, and analytics, offering investors and other market participants information, ratings, and benchmarks.</v>
          </cell>
        </row>
        <row r="221">
          <cell r="I221" t="str">
            <v>This segment provides multi-asset-class data, research, and analytical capabilities, which integrate cross-asset analytics and desktop services.</v>
          </cell>
        </row>
        <row r="222">
          <cell r="I222" t="str">
            <v>This segment provides information and benchmark prices for the commodity and energy markets.</v>
          </cell>
        </row>
        <row r="223">
          <cell r="I223" t="str">
            <v>This segment provides index that maintains various valuation and index benchmarks for investment advisors, wealth managers, and institutional investors.</v>
          </cell>
        </row>
        <row r="224">
          <cell r="I224">
            <v>0</v>
          </cell>
        </row>
        <row r="225">
          <cell r="I225">
            <v>0</v>
          </cell>
        </row>
        <row r="226">
          <cell r="I226">
            <v>0</v>
          </cell>
        </row>
        <row r="233">
          <cell r="D233" t="str">
            <v>Publishing</v>
          </cell>
          <cell r="E233">
            <v>35.987000000000002</v>
          </cell>
          <cell r="I233" t="str">
            <v>This segment provides advisory services to the various funds, as well as institutional and individual accounts.</v>
          </cell>
        </row>
        <row r="234">
          <cell r="D234" t="str">
            <v>Investment Management</v>
          </cell>
          <cell r="E234">
            <v>0</v>
          </cell>
          <cell r="I234">
            <v>0</v>
          </cell>
        </row>
        <row r="235">
          <cell r="D235" t="str">
            <v>Corporate</v>
          </cell>
          <cell r="E235">
            <v>0</v>
          </cell>
          <cell r="I235" t="str">
            <v>This segment publishes investment periodicals and related publications in print and electronic format. It also provides investment analysis software that includes data sorting and filtering tools.</v>
          </cell>
        </row>
        <row r="236">
          <cell r="D236" t="str">
            <v>Segment Adjustment</v>
          </cell>
          <cell r="E236">
            <v>0</v>
          </cell>
          <cell r="I236">
            <v>0</v>
          </cell>
        </row>
        <row r="246">
          <cell r="D246" t="str">
            <v>Computer Services</v>
          </cell>
          <cell r="E246">
            <v>262.23700000000002</v>
          </cell>
          <cell r="I246" t="str">
            <v>This segment delivers core processing, managed services, mobile and Internet solutions, payments processing, print and electronic distribution, and regulatory compliance solutions to financial institutions and corporate entities. It provides processing, maintenance, and support services; software licensing and installation services; telecommunication services; and eBusiness services, as well as equipment and supply sales.</v>
          </cell>
        </row>
        <row r="272">
          <cell r="D272" t="str">
            <v>Software Related Sales and Services</v>
          </cell>
          <cell r="E272">
            <v>2.4660199999999999</v>
          </cell>
          <cell r="I272" t="str">
            <v>This segment offers software and hardware systems solutions for currency management and processing, which include DOS based Currency Controller; CC-32, a 32-bit, Java based iteration of the Currency Controller; and self-service systems, including CashNET, a currency counting and management device, as well as Retail Express machines and the Coin Acceptor accessory.</v>
          </cell>
        </row>
        <row r="273">
          <cell r="D273" t="str">
            <v>Software</v>
          </cell>
          <cell r="E273">
            <v>0</v>
          </cell>
          <cell r="I273" t="str">
            <v>This segment engages in the development and distribution of currency inventory management and control systems.</v>
          </cell>
        </row>
        <row r="274">
          <cell r="D274" t="str">
            <v>Self-Service Systems</v>
          </cell>
          <cell r="E274">
            <v>0</v>
          </cell>
          <cell r="I274" t="str">
            <v>This segment sells peripheral products, including computer processing units, optical imaging scanners, and telecommunications circuit boards.</v>
          </cell>
        </row>
        <row r="275">
          <cell r="D275" t="str">
            <v>Peripheral</v>
          </cell>
          <cell r="E275">
            <v>0</v>
          </cell>
          <cell r="I275" t="str">
            <v>This segment provides software solutions for currency management and processing for the banking and merchant industries.</v>
          </cell>
        </row>
        <row r="276">
          <cell r="D276" t="str">
            <v>Segment Adjustment</v>
          </cell>
          <cell r="E276">
            <v>0</v>
          </cell>
          <cell r="I276">
            <v>0</v>
          </cell>
        </row>
        <row r="285">
          <cell r="I285" t="str">
            <v>This segment engages in the small-loan consumer finance business. It offers short-term and medium-term loans, as well as consumer installment loans.</v>
          </cell>
        </row>
        <row r="298">
          <cell r="I298" t="str">
            <v>This segment manages trading platforms for equities, variable income, fixed income, and standardized derivatives markets in Colombia.</v>
          </cell>
        </row>
        <row r="299">
          <cell r="I299">
            <v>0</v>
          </cell>
        </row>
        <row r="300">
          <cell r="I300" t="str">
            <v>This segment is involved in the provision of consulting, test manufacturing, and software manufacturing services.</v>
          </cell>
        </row>
        <row r="301">
          <cell r="I301">
            <v>0</v>
          </cell>
        </row>
        <row r="302">
          <cell r="I302">
            <v>0</v>
          </cell>
        </row>
        <row r="303">
          <cell r="I303">
            <v>0</v>
          </cell>
        </row>
        <row r="304">
          <cell r="I304">
            <v>0</v>
          </cell>
        </row>
        <row r="337">
          <cell r="I337" t="str">
            <v>This segment offers technology solutions comprising consulting, applications services, and software. It also provides applications services, which optimize and modernize clients' business and technical environments that enable clients to capitalize on emerging services, such as cloud, mobility, and big data within new commercial models, including the ‘as a Service’ and digital economies; consulting services, which help organizations innovate, transform, and create sustainable competitive advantage; and vertically aligned software solutions and process-based intellectual property power mission-critical transaction engines in insurance, banking, healthcare and life sciences, manufacturing, and other diversified industries.</v>
          </cell>
        </row>
        <row r="338">
          <cell r="I338" t="str">
            <v>This segment offers managed and virtual desktop, unified communications and collaboration, data center management, cyber security, and compute and managed storage solutions to commercial clients. It also provides next-generation cloud offerings consisting of Infrastructure as a Service, private cloud solutions, CloudMail, and Storage as a Service.</v>
          </cell>
        </row>
        <row r="339">
          <cell r="I339">
            <v>0</v>
          </cell>
        </row>
        <row r="340">
          <cell r="I340">
            <v>0</v>
          </cell>
        </row>
        <row r="341">
          <cell r="I341">
            <v>0</v>
          </cell>
        </row>
        <row r="342">
          <cell r="I342" t="str">
            <v>This segment delivers IT, mission, and operations-related services to the Department of Defense, civil agencies of the U.S. federal government, as well as other foreign, state, and local government agencies.</v>
          </cell>
        </row>
        <row r="343">
          <cell r="I343">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Lead PL-Technical"/>
      <sheetName val="_CIQHiddenCacheSheet"/>
      <sheetName val="WACC"/>
      <sheetName val="Cuadros para informe"/>
      <sheetName val="Beta Comparables"/>
      <sheetName val="Selección-Comparables "/>
      <sheetName val="Segmentación"/>
      <sheetName val="Data Capital IQ"/>
      <sheetName val="Company Industry"/>
      <sheetName val="Benchmark"/>
      <sheetName val="Márgenes"/>
      <sheetName val="WK"/>
      <sheetName val="CapEx - D&amp;A"/>
      <sheetName val="M. Cotizaciones"/>
      <sheetName val="Prima Específica"/>
      <sheetName val="US Treasury"/>
      <sheetName val="Riesgo Pais EC"/>
      <sheetName val="Costo de deuda"/>
      <sheetName val="Tax Rates"/>
      <sheetName val="Damodaran_US"/>
      <sheetName val="Industry sorted (Global)"/>
      <sheetName val="Damodaran_Emerg"/>
    </sheetNames>
    <sheetDataSet>
      <sheetData sheetId="0"/>
      <sheetData sheetId="1"/>
      <sheetData sheetId="2"/>
      <sheetData sheetId="3"/>
      <sheetData sheetId="4"/>
      <sheetData sheetId="5"/>
      <sheetData sheetId="6"/>
      <sheetData sheetId="7"/>
      <sheetData sheetId="8">
        <row r="12">
          <cell r="D12" t="str">
            <v>Grocery Products (Including Specialty Foods Segment)</v>
          </cell>
        </row>
        <row r="336">
          <cell r="D336" t="str">
            <v>Food Processing</v>
          </cell>
          <cell r="E336">
            <v>13.91</v>
          </cell>
        </row>
        <row r="348">
          <cell r="D348" t="str">
            <v>United States</v>
          </cell>
          <cell r="E348">
            <v>1054.049</v>
          </cell>
        </row>
        <row r="349">
          <cell r="D349" t="str">
            <v>United Kingdom</v>
          </cell>
          <cell r="E349">
            <v>921.298</v>
          </cell>
        </row>
        <row r="350">
          <cell r="D350" t="str">
            <v>Rest of World</v>
          </cell>
          <cell r="E350">
            <v>421.96</v>
          </cell>
        </row>
        <row r="351">
          <cell r="D351" t="str">
            <v>Corporate and Other</v>
          </cell>
          <cell r="E351">
            <v>0</v>
          </cell>
        </row>
        <row r="352">
          <cell r="D352" t="str">
            <v>Segment Adjustment</v>
          </cell>
          <cell r="E352">
            <v>0</v>
          </cell>
        </row>
        <row r="353">
          <cell r="D353" t="str">
            <v>Hain Pure Protein</v>
          </cell>
          <cell r="E353">
            <v>0</v>
          </cell>
        </row>
        <row r="354">
          <cell r="D354" t="str">
            <v>Organic and Natural Products</v>
          </cell>
          <cell r="E354">
            <v>0</v>
          </cell>
        </row>
        <row r="372">
          <cell r="D372" t="str">
            <v>Selling Various Nut and Nut Related Products</v>
          </cell>
          <cell r="E372">
            <v>871.73099999999999</v>
          </cell>
        </row>
        <row r="384">
          <cell r="D384" t="str">
            <v>North America Retail</v>
          </cell>
          <cell r="E384">
            <v>9970.2999999999993</v>
          </cell>
        </row>
        <row r="385">
          <cell r="D385" t="str">
            <v>Convenience Stores &amp; Foodservice</v>
          </cell>
          <cell r="E385">
            <v>1948.5</v>
          </cell>
        </row>
        <row r="386">
          <cell r="D386" t="str">
            <v>Europe &amp; Australia</v>
          </cell>
          <cell r="E386">
            <v>1980.5</v>
          </cell>
        </row>
        <row r="387">
          <cell r="D387" t="str">
            <v>Asia &amp; Latin America</v>
          </cell>
          <cell r="E387">
            <v>1699.9</v>
          </cell>
        </row>
        <row r="388">
          <cell r="D388" t="str">
            <v>Pet</v>
          </cell>
          <cell r="E388">
            <v>0</v>
          </cell>
        </row>
        <row r="389">
          <cell r="D389" t="str">
            <v>Unallocated Corporate Items</v>
          </cell>
          <cell r="E389">
            <v>0</v>
          </cell>
        </row>
        <row r="390">
          <cell r="D390" t="str">
            <v>Segment Adjustment</v>
          </cell>
          <cell r="E390">
            <v>678.5</v>
          </cell>
        </row>
        <row r="408">
          <cell r="D408" t="str">
            <v>U.S. Retail Coffee</v>
          </cell>
          <cell r="E408">
            <v>2095.8000000000002</v>
          </cell>
        </row>
        <row r="409">
          <cell r="D409" t="str">
            <v>U.S. Retail Consumer Foods (Incl. Natural Foods)</v>
          </cell>
          <cell r="E409">
            <v>1930.3</v>
          </cell>
        </row>
        <row r="410">
          <cell r="D410" t="str">
            <v>U.S. Retail Pet Foods</v>
          </cell>
          <cell r="E410">
            <v>2496.8000000000002</v>
          </cell>
        </row>
        <row r="411">
          <cell r="D411" t="str">
            <v>International and Away from Home</v>
          </cell>
          <cell r="E411">
            <v>1085.7</v>
          </cell>
        </row>
        <row r="412">
          <cell r="D412" t="str">
            <v>Corporate Administrative Expenses</v>
          </cell>
          <cell r="E412">
            <v>0</v>
          </cell>
        </row>
        <row r="413">
          <cell r="D413" t="str">
            <v>Segment Adjustment</v>
          </cell>
          <cell r="E413">
            <v>0</v>
          </cell>
        </row>
        <row r="414">
          <cell r="D414" t="str">
            <v>Unallocated</v>
          </cell>
          <cell r="E414">
            <v>0</v>
          </cell>
        </row>
        <row r="421">
          <cell r="D421" t="str">
            <v>Manufacturing</v>
          </cell>
          <cell r="E421">
            <v>136.19607999999999</v>
          </cell>
        </row>
        <row r="422">
          <cell r="D422" t="str">
            <v>Distribution</v>
          </cell>
          <cell r="E422">
            <v>51.505890000000001</v>
          </cell>
        </row>
        <row r="423">
          <cell r="D423" t="str">
            <v>Eliminations</v>
          </cell>
          <cell r="E423">
            <v>-39.678400000000003</v>
          </cell>
        </row>
        <row r="424">
          <cell r="D424" t="str">
            <v>Unallocated</v>
          </cell>
          <cell r="E424">
            <v>0</v>
          </cell>
        </row>
        <row r="425">
          <cell r="D425" t="str">
            <v>Segment Adjustment</v>
          </cell>
          <cell r="E425">
            <v>0</v>
          </cell>
        </row>
        <row r="426">
          <cell r="D426" t="str">
            <v>Corporate</v>
          </cell>
          <cell r="E426">
            <v>0</v>
          </cell>
        </row>
        <row r="427">
          <cell r="D427" t="str">
            <v>Oils &amp; Fats</v>
          </cell>
          <cell r="E427">
            <v>0</v>
          </cell>
        </row>
        <row r="434">
          <cell r="D434" t="str">
            <v>Harvesting, Processing, Marketing and The Distribution of Seafood Products</v>
          </cell>
          <cell r="E434">
            <v>469.73295000000002</v>
          </cell>
        </row>
        <row r="473">
          <cell r="D473" t="str">
            <v>Soybean Processing</v>
          </cell>
          <cell r="E473">
            <v>382.84464000000003</v>
          </cell>
        </row>
        <row r="474">
          <cell r="D474" t="str">
            <v>Segment Adjustment</v>
          </cell>
          <cell r="E474">
            <v>0</v>
          </cell>
        </row>
        <row r="475">
          <cell r="D475" t="str">
            <v>Polyurethane</v>
          </cell>
          <cell r="E475">
            <v>0</v>
          </cell>
        </row>
        <row r="476">
          <cell r="D476" t="str">
            <v>Corporate</v>
          </cell>
          <cell r="E476">
            <v>0</v>
          </cell>
        </row>
        <row r="477">
          <cell r="D477" t="str">
            <v>Food Processing</v>
          </cell>
          <cell r="E477">
            <v>0</v>
          </cell>
        </row>
        <row r="478">
          <cell r="D478" t="str">
            <v>Oil Refining</v>
          </cell>
          <cell r="E478">
            <v>0</v>
          </cell>
        </row>
        <row r="479">
          <cell r="D479" t="str">
            <v>Other</v>
          </cell>
          <cell r="E479">
            <v>0</v>
          </cell>
        </row>
        <row r="486">
          <cell r="D486" t="str">
            <v>United States</v>
          </cell>
          <cell r="E486">
            <v>7519.8419999999996</v>
          </cell>
        </row>
        <row r="487">
          <cell r="D487" t="str">
            <v>U.K. and Europe</v>
          </cell>
          <cell r="E487">
            <v>2156.59</v>
          </cell>
        </row>
        <row r="488">
          <cell r="D488" t="str">
            <v>Mexico</v>
          </cell>
          <cell r="E488">
            <v>1346.915</v>
          </cell>
        </row>
        <row r="489">
          <cell r="D489" t="str">
            <v>Eliminations</v>
          </cell>
          <cell r="E489">
            <v>0</v>
          </cell>
        </row>
        <row r="490">
          <cell r="D490" t="str">
            <v>Producer and Seller of Chicken Products</v>
          </cell>
          <cell r="E490">
            <v>0</v>
          </cell>
        </row>
        <row r="491">
          <cell r="D491" t="str">
            <v>Segment Adjustment</v>
          </cell>
          <cell r="E491">
            <v>0</v>
          </cell>
        </row>
        <row r="492">
          <cell r="D492" t="str">
            <v>Other Products</v>
          </cell>
          <cell r="E492">
            <v>0</v>
          </cell>
        </row>
        <row r="514">
          <cell r="D514" t="str">
            <v>Food</v>
          </cell>
          <cell r="E514">
            <v>1451.7437600000001</v>
          </cell>
        </row>
        <row r="515">
          <cell r="D515" t="str">
            <v>Cookies and Crackers</v>
          </cell>
          <cell r="E515">
            <v>0</v>
          </cell>
        </row>
        <row r="516">
          <cell r="D516" t="str">
            <v>Pasta</v>
          </cell>
          <cell r="E516">
            <v>0</v>
          </cell>
        </row>
        <row r="517">
          <cell r="D517" t="str">
            <v>Wheat Flour and Bran</v>
          </cell>
          <cell r="E517">
            <v>0</v>
          </cell>
        </row>
        <row r="518">
          <cell r="D518" t="str">
            <v>Margarine and Vegetable Shortening</v>
          </cell>
          <cell r="E518">
            <v>0</v>
          </cell>
        </row>
        <row r="519">
          <cell r="D519" t="str">
            <v>Other Products</v>
          </cell>
          <cell r="E519">
            <v>0</v>
          </cell>
        </row>
        <row r="520">
          <cell r="D520" t="str">
            <v>Segment Adjustment</v>
          </cell>
          <cell r="E520">
            <v>0</v>
          </cell>
        </row>
        <row r="527">
          <cell r="D527" t="str">
            <v>Flour Mill</v>
          </cell>
          <cell r="E527">
            <v>21.342919999999999</v>
          </cell>
        </row>
        <row r="540">
          <cell r="D540" t="str">
            <v>Food</v>
          </cell>
          <cell r="E540">
            <v>577.21830999999997</v>
          </cell>
        </row>
        <row r="541">
          <cell r="D541" t="str">
            <v>Wine</v>
          </cell>
          <cell r="E541">
            <v>77.821389999999994</v>
          </cell>
        </row>
        <row r="542">
          <cell r="D542" t="str">
            <v>Segment Adjustment</v>
          </cell>
          <cell r="E542">
            <v>0</v>
          </cell>
        </row>
        <row r="543">
          <cell r="D543" t="str">
            <v>Corporate</v>
          </cell>
          <cell r="E543">
            <v>0</v>
          </cell>
        </row>
        <row r="544">
          <cell r="D544" t="str">
            <v>Holding and Other</v>
          </cell>
          <cell r="E544">
            <v>0</v>
          </cell>
        </row>
        <row r="554">
          <cell r="D554" t="str">
            <v>Salmon</v>
          </cell>
          <cell r="E554">
            <v>204.03399999999999</v>
          </cell>
        </row>
        <row r="555">
          <cell r="D555" t="str">
            <v>Oysters</v>
          </cell>
          <cell r="E555">
            <v>14.638999999999999</v>
          </cell>
        </row>
        <row r="556">
          <cell r="D556" t="str">
            <v>Segment Adjustment</v>
          </cell>
          <cell r="E556">
            <v>0</v>
          </cell>
        </row>
        <row r="567">
          <cell r="D567" t="str">
            <v>Livestock</v>
          </cell>
          <cell r="E567">
            <v>146.14114000000001</v>
          </cell>
        </row>
        <row r="568">
          <cell r="D568" t="str">
            <v>Meat</v>
          </cell>
          <cell r="E568">
            <v>3744.5850500000001</v>
          </cell>
        </row>
        <row r="569">
          <cell r="D569" t="str">
            <v>Segment Adjustment</v>
          </cell>
          <cell r="E569">
            <v>0</v>
          </cell>
        </row>
        <row r="570">
          <cell r="D570" t="str">
            <v>Others</v>
          </cell>
          <cell r="E570">
            <v>0</v>
          </cell>
        </row>
        <row r="571">
          <cell r="D571" t="str">
            <v>Unallocated Deductions and Abatement</v>
          </cell>
          <cell r="E571">
            <v>0</v>
          </cell>
        </row>
        <row r="572">
          <cell r="D572" t="str">
            <v>Leathers</v>
          </cell>
          <cell r="E572">
            <v>0</v>
          </cell>
        </row>
        <row r="573">
          <cell r="D573" t="str">
            <v>Resale</v>
          </cell>
          <cell r="E573">
            <v>0</v>
          </cell>
        </row>
        <row r="579">
          <cell r="D579" t="str">
            <v>Undistributed Assets</v>
          </cell>
          <cell r="E579">
            <v>0</v>
          </cell>
        </row>
        <row r="580">
          <cell r="D580" t="str">
            <v>Massive Consumption</v>
          </cell>
          <cell r="E580">
            <v>1217.28199</v>
          </cell>
        </row>
        <row r="581">
          <cell r="D581" t="str">
            <v>B2B</v>
          </cell>
          <cell r="E581">
            <v>488.31655999999998</v>
          </cell>
        </row>
        <row r="582">
          <cell r="D582" t="str">
            <v>Aquaculture</v>
          </cell>
          <cell r="E582">
            <v>623.18859999999995</v>
          </cell>
        </row>
        <row r="583">
          <cell r="D583" t="str">
            <v>Grinding</v>
          </cell>
          <cell r="E583">
            <v>0</v>
          </cell>
        </row>
        <row r="584">
          <cell r="D584" t="str">
            <v>Other</v>
          </cell>
          <cell r="E584">
            <v>0</v>
          </cell>
        </row>
        <row r="585">
          <cell r="D585" t="str">
            <v>Segment Adjustment</v>
          </cell>
          <cell r="E585">
            <v>102.48575</v>
          </cell>
        </row>
        <row r="591">
          <cell r="D591" t="str">
            <v>Dairy Products</v>
          </cell>
          <cell r="E591">
            <v>3939.9874</v>
          </cell>
        </row>
        <row r="603">
          <cell r="D603" t="str">
            <v>Food</v>
          </cell>
          <cell r="E603">
            <v>350.20834000000002</v>
          </cell>
        </row>
        <row r="604">
          <cell r="D604" t="str">
            <v>Wines</v>
          </cell>
          <cell r="E604">
            <v>40.595770000000002</v>
          </cell>
        </row>
        <row r="605">
          <cell r="D605" t="str">
            <v>Unallocated Advances Payments, Income Tax and Deferred Income Tax Credits</v>
          </cell>
          <cell r="E605">
            <v>0</v>
          </cell>
        </row>
        <row r="606">
          <cell r="D606" t="str">
            <v>Bulk</v>
          </cell>
          <cell r="E606">
            <v>0</v>
          </cell>
        </row>
        <row r="607">
          <cell r="D607" t="str">
            <v>Trademarks</v>
          </cell>
          <cell r="E607">
            <v>0</v>
          </cell>
        </row>
        <row r="608">
          <cell r="D608" t="str">
            <v>Segment Adjustment</v>
          </cell>
          <cell r="E608">
            <v>0</v>
          </cell>
        </row>
        <row r="627">
          <cell r="D627" t="str">
            <v>Bakery Products and Foods</v>
          </cell>
          <cell r="E627">
            <v>15132.526260000001</v>
          </cell>
        </row>
        <row r="639">
          <cell r="D639" t="str">
            <v>Hotel Segment</v>
          </cell>
          <cell r="E639">
            <v>39.92015</v>
          </cell>
        </row>
        <row r="640">
          <cell r="D640" t="str">
            <v>Agro-Industrial Segment</v>
          </cell>
          <cell r="E640">
            <v>211.39671999999999</v>
          </cell>
        </row>
        <row r="641">
          <cell r="D641" t="str">
            <v>Other Items</v>
          </cell>
          <cell r="E641">
            <v>9.6589999999999995E-2</v>
          </cell>
        </row>
        <row r="642">
          <cell r="D642" t="str">
            <v>Corporate Capital Investments</v>
          </cell>
          <cell r="E642">
            <v>0</v>
          </cell>
        </row>
        <row r="643">
          <cell r="D643" t="str">
            <v>Depreciation, Amortization and Impairment of Corporate Assets</v>
          </cell>
          <cell r="E643">
            <v>0</v>
          </cell>
        </row>
        <row r="644">
          <cell r="D644" t="str">
            <v>Segment Adjustment</v>
          </cell>
          <cell r="E644">
            <v>0</v>
          </cell>
        </row>
        <row r="645">
          <cell r="D645" t="str">
            <v>Corporate Result</v>
          </cell>
          <cell r="E645">
            <v>0</v>
          </cell>
        </row>
        <row r="651">
          <cell r="D651" t="str">
            <v>Frozen</v>
          </cell>
          <cell r="E651">
            <v>158.96244999999999</v>
          </cell>
        </row>
        <row r="652">
          <cell r="D652" t="str">
            <v>Canned Food</v>
          </cell>
          <cell r="E652">
            <v>868.61634000000004</v>
          </cell>
        </row>
        <row r="653">
          <cell r="D653" t="str">
            <v>Exports</v>
          </cell>
          <cell r="E653">
            <v>79.088369999999998</v>
          </cell>
        </row>
        <row r="654">
          <cell r="D654" t="str">
            <v>Nutritional Yields for Human Consumption</v>
          </cell>
          <cell r="E654">
            <v>0</v>
          </cell>
        </row>
        <row r="655">
          <cell r="D655" t="str">
            <v>Sauces and Dressings</v>
          </cell>
          <cell r="E655">
            <v>0</v>
          </cell>
        </row>
        <row r="656">
          <cell r="D656" t="str">
            <v>Juices, Fruits and Desserts</v>
          </cell>
          <cell r="E656">
            <v>0</v>
          </cell>
        </row>
        <row r="657">
          <cell r="D657" t="str">
            <v>Vegetables</v>
          </cell>
          <cell r="E657">
            <v>0</v>
          </cell>
        </row>
        <row r="663">
          <cell r="D663" t="str">
            <v>Food</v>
          </cell>
          <cell r="E663">
            <v>0</v>
          </cell>
        </row>
        <row r="664">
          <cell r="D664" t="str">
            <v>Animal Feed</v>
          </cell>
          <cell r="E664">
            <v>0</v>
          </cell>
        </row>
        <row r="665">
          <cell r="D665" t="str">
            <v>Other</v>
          </cell>
          <cell r="E665">
            <v>0</v>
          </cell>
        </row>
        <row r="666">
          <cell r="D666" t="str">
            <v>Staples</v>
          </cell>
          <cell r="E666">
            <v>0</v>
          </cell>
        </row>
        <row r="667">
          <cell r="D667" t="str">
            <v>Soya Products</v>
          </cell>
          <cell r="E667">
            <v>0</v>
          </cell>
        </row>
        <row r="668">
          <cell r="D668" t="str">
            <v>Corporate</v>
          </cell>
          <cell r="E668">
            <v>0</v>
          </cell>
        </row>
        <row r="675">
          <cell r="D675" t="str">
            <v>Industrial Salts</v>
          </cell>
          <cell r="E675">
            <v>8.1815899999999999</v>
          </cell>
        </row>
        <row r="676">
          <cell r="D676" t="str">
            <v>Mass Consumption Products</v>
          </cell>
          <cell r="E676">
            <v>22.721630000000001</v>
          </cell>
        </row>
        <row r="677">
          <cell r="D677" t="str">
            <v>Food Processing</v>
          </cell>
          <cell r="E677">
            <v>0</v>
          </cell>
        </row>
        <row r="678">
          <cell r="D678" t="str">
            <v>Segment Adjustment</v>
          </cell>
          <cell r="E678">
            <v>0</v>
          </cell>
        </row>
        <row r="687">
          <cell r="D687" t="str">
            <v>Human Consumption - Indirect</v>
          </cell>
          <cell r="E687">
            <v>168.38720000000001</v>
          </cell>
        </row>
        <row r="688">
          <cell r="D688" t="str">
            <v>Human Consumption - Direct</v>
          </cell>
          <cell r="E688">
            <v>4.7331700000000003</v>
          </cell>
        </row>
        <row r="689">
          <cell r="D689" t="str">
            <v>Corporate</v>
          </cell>
          <cell r="E689">
            <v>0</v>
          </cell>
        </row>
        <row r="699">
          <cell r="D699" t="str">
            <v>Dairy Products</v>
          </cell>
          <cell r="E699">
            <v>0</v>
          </cell>
        </row>
        <row r="700">
          <cell r="D700" t="str">
            <v>Meat</v>
          </cell>
          <cell r="E700">
            <v>0</v>
          </cell>
        </row>
        <row r="701">
          <cell r="D701" t="str">
            <v>Fruit-Derived Products</v>
          </cell>
          <cell r="E701">
            <v>0</v>
          </cell>
        </row>
        <row r="702">
          <cell r="D702" t="str">
            <v>Segment Adjustment</v>
          </cell>
          <cell r="E702">
            <v>0</v>
          </cell>
        </row>
        <row r="703">
          <cell r="D703" t="str">
            <v>Others</v>
          </cell>
          <cell r="E703">
            <v>0</v>
          </cell>
        </row>
        <row r="704">
          <cell r="D704" t="str">
            <v>Corporate</v>
          </cell>
          <cell r="E704">
            <v>0</v>
          </cell>
        </row>
        <row r="711">
          <cell r="D711" t="str">
            <v>Fishing</v>
          </cell>
          <cell r="E711">
            <v>162.69300000000001</v>
          </cell>
        </row>
        <row r="712">
          <cell r="D712" t="str">
            <v>Salmon</v>
          </cell>
          <cell r="E712">
            <v>430.34500000000003</v>
          </cell>
        </row>
        <row r="713">
          <cell r="D713" t="str">
            <v>Crops</v>
          </cell>
          <cell r="E713">
            <v>30.584</v>
          </cell>
        </row>
        <row r="714">
          <cell r="D714" t="str">
            <v>Others</v>
          </cell>
          <cell r="E714">
            <v>0</v>
          </cell>
        </row>
        <row r="715">
          <cell r="D715" t="str">
            <v>Food Processing</v>
          </cell>
          <cell r="E715">
            <v>0</v>
          </cell>
        </row>
        <row r="716">
          <cell r="D716" t="str">
            <v>Segment Adjustment</v>
          </cell>
          <cell r="E716">
            <v>0</v>
          </cell>
        </row>
        <row r="723">
          <cell r="D723" t="str">
            <v>Adjustments and Eliminations</v>
          </cell>
          <cell r="E723">
            <v>-351.20800000000003</v>
          </cell>
        </row>
        <row r="724">
          <cell r="D724" t="str">
            <v>Salmon and Trout</v>
          </cell>
          <cell r="E724">
            <v>995.37699999999995</v>
          </cell>
        </row>
        <row r="725">
          <cell r="D725" t="str">
            <v>Tilapia</v>
          </cell>
          <cell r="E725">
            <v>56.042000000000002</v>
          </cell>
        </row>
        <row r="726">
          <cell r="D726" t="str">
            <v>Food</v>
          </cell>
          <cell r="E726">
            <v>57.183</v>
          </cell>
        </row>
        <row r="727">
          <cell r="D727" t="str">
            <v>Other</v>
          </cell>
          <cell r="E727">
            <v>5.992</v>
          </cell>
        </row>
        <row r="728">
          <cell r="D728" t="str">
            <v>Segment Adjustment</v>
          </cell>
          <cell r="E728">
            <v>0</v>
          </cell>
        </row>
        <row r="729">
          <cell r="D729" t="str">
            <v>Atlantic Salmon</v>
          </cell>
          <cell r="E729">
            <v>0</v>
          </cell>
        </row>
        <row r="735">
          <cell r="D735" t="str">
            <v>Flour and Other Proteins</v>
          </cell>
          <cell r="E735">
            <v>373.03899999999999</v>
          </cell>
        </row>
        <row r="736">
          <cell r="D736" t="str">
            <v>Oils</v>
          </cell>
          <cell r="E736">
            <v>22.56</v>
          </cell>
        </row>
        <row r="737">
          <cell r="D737" t="str">
            <v>Other Items</v>
          </cell>
          <cell r="E737">
            <v>3.8759999999999999</v>
          </cell>
        </row>
        <row r="738">
          <cell r="D738" t="str">
            <v>Segment Adjustment</v>
          </cell>
          <cell r="E738">
            <v>0</v>
          </cell>
        </row>
        <row r="739">
          <cell r="D739" t="str">
            <v>Other Flours</v>
          </cell>
          <cell r="E739">
            <v>0</v>
          </cell>
        </row>
        <row r="740">
          <cell r="D740" t="str">
            <v>Other Oils</v>
          </cell>
          <cell r="E740">
            <v>0</v>
          </cell>
        </row>
        <row r="747">
          <cell r="D747" t="str">
            <v>Salmon and Trout</v>
          </cell>
          <cell r="E747">
            <v>503.44299999999998</v>
          </cell>
        </row>
        <row r="748">
          <cell r="D748" t="str">
            <v>Segment Adjustment</v>
          </cell>
          <cell r="E748">
            <v>0</v>
          </cell>
        </row>
        <row r="749">
          <cell r="D749" t="str">
            <v>Mussels</v>
          </cell>
          <cell r="E749">
            <v>0</v>
          </cell>
        </row>
        <row r="759">
          <cell r="D759" t="str">
            <v>Fishing</v>
          </cell>
          <cell r="E759">
            <v>172.374</v>
          </cell>
        </row>
        <row r="760">
          <cell r="D760" t="str">
            <v>Aquaculture</v>
          </cell>
          <cell r="E760">
            <v>281.39800000000002</v>
          </cell>
        </row>
        <row r="761">
          <cell r="D761" t="str">
            <v>Segment Adjustment</v>
          </cell>
          <cell r="E761">
            <v>0</v>
          </cell>
        </row>
        <row r="762">
          <cell r="D762" t="str">
            <v>Industrial Pelagic Species</v>
          </cell>
          <cell r="E762">
            <v>0</v>
          </cell>
        </row>
        <row r="763">
          <cell r="D763" t="str">
            <v>Industrial Demersal</v>
          </cell>
          <cell r="E763">
            <v>0</v>
          </cell>
        </row>
        <row r="764">
          <cell r="D764" t="str">
            <v>Mussels</v>
          </cell>
          <cell r="E764">
            <v>0</v>
          </cell>
        </row>
        <row r="765">
          <cell r="D765" t="str">
            <v>Human Consumption</v>
          </cell>
          <cell r="E765">
            <v>0</v>
          </cell>
        </row>
        <row r="771">
          <cell r="E771">
            <v>41.208030000000001</v>
          </cell>
        </row>
        <row r="783">
          <cell r="D783" t="str">
            <v>Brazil</v>
          </cell>
          <cell r="E783">
            <v>0</v>
          </cell>
        </row>
        <row r="784">
          <cell r="D784" t="str">
            <v>Seara</v>
          </cell>
          <cell r="E784">
            <v>0</v>
          </cell>
        </row>
        <row r="785">
          <cell r="D785" t="str">
            <v>Beef USA</v>
          </cell>
          <cell r="E785">
            <v>0</v>
          </cell>
        </row>
        <row r="786">
          <cell r="D786" t="str">
            <v>Pork Meat</v>
          </cell>
          <cell r="E786">
            <v>0</v>
          </cell>
        </row>
        <row r="787">
          <cell r="D787" t="str">
            <v>Chicken USA</v>
          </cell>
          <cell r="E787">
            <v>0</v>
          </cell>
        </row>
        <row r="788">
          <cell r="D788" t="str">
            <v>Others</v>
          </cell>
          <cell r="E788">
            <v>2150.0197400000002</v>
          </cell>
        </row>
        <row r="789">
          <cell r="D789" t="str">
            <v>Intercompany Elimination</v>
          </cell>
          <cell r="E789">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Lead PL-Technical"/>
      <sheetName val="_CIQHiddenCacheSheet"/>
      <sheetName val="WACC"/>
      <sheetName val="Cuadros para informe"/>
      <sheetName val="Beta Comparables"/>
      <sheetName val="Selección-Comparables "/>
      <sheetName val="Segmentación"/>
      <sheetName val="Data Capital IQ"/>
      <sheetName val="Company Industry"/>
      <sheetName val="Benchmark"/>
      <sheetName val="Márgenes"/>
      <sheetName val="WK"/>
      <sheetName val="CapEx - D&amp;A"/>
      <sheetName val="M. Cotizaciones"/>
      <sheetName val="Prima Específica"/>
      <sheetName val="US Treasury"/>
      <sheetName val="Riesgo Pais EC"/>
      <sheetName val="Costo de deuda"/>
      <sheetName val="Tax Rates"/>
      <sheetName val="Damodaran_US"/>
      <sheetName val="Industry sorted (Global)"/>
      <sheetName val="Damodaran_Emerg"/>
    </sheetNames>
    <sheetDataSet>
      <sheetData sheetId="0"/>
      <sheetData sheetId="1"/>
      <sheetData sheetId="2"/>
      <sheetData sheetId="3"/>
      <sheetData sheetId="4"/>
      <sheetData sheetId="5"/>
      <sheetData sheetId="6"/>
      <sheetData sheetId="7"/>
      <sheetData sheetId="8">
        <row r="12">
          <cell r="D12" t="str">
            <v>Grocery Products (Including Specialty Foods Segment)</v>
          </cell>
        </row>
        <row r="336">
          <cell r="D336" t="str">
            <v>Food Processing</v>
          </cell>
          <cell r="E336">
            <v>13.91</v>
          </cell>
        </row>
        <row r="348">
          <cell r="D348" t="str">
            <v>United States</v>
          </cell>
          <cell r="E348">
            <v>1054.049</v>
          </cell>
        </row>
        <row r="349">
          <cell r="D349" t="str">
            <v>United Kingdom</v>
          </cell>
          <cell r="E349">
            <v>921.298</v>
          </cell>
        </row>
        <row r="350">
          <cell r="D350" t="str">
            <v>Rest of World</v>
          </cell>
          <cell r="E350">
            <v>421.96</v>
          </cell>
        </row>
        <row r="351">
          <cell r="D351" t="str">
            <v>Corporate and Other</v>
          </cell>
          <cell r="E351">
            <v>0</v>
          </cell>
        </row>
        <row r="352">
          <cell r="D352" t="str">
            <v>Segment Adjustment</v>
          </cell>
          <cell r="E352">
            <v>0</v>
          </cell>
        </row>
        <row r="353">
          <cell r="D353" t="str">
            <v>Hain Pure Protein</v>
          </cell>
          <cell r="E353">
            <v>0</v>
          </cell>
        </row>
        <row r="354">
          <cell r="D354" t="str">
            <v>Organic and Natural Products</v>
          </cell>
          <cell r="E354">
            <v>0</v>
          </cell>
        </row>
        <row r="372">
          <cell r="D372" t="str">
            <v>Selling Various Nut and Nut Related Products</v>
          </cell>
          <cell r="E372">
            <v>871.73099999999999</v>
          </cell>
        </row>
        <row r="384">
          <cell r="D384" t="str">
            <v>North America Retail</v>
          </cell>
          <cell r="E384">
            <v>9970.2999999999993</v>
          </cell>
        </row>
        <row r="385">
          <cell r="D385" t="str">
            <v>Convenience Stores &amp; Foodservice</v>
          </cell>
          <cell r="E385">
            <v>1948.5</v>
          </cell>
        </row>
        <row r="386">
          <cell r="D386" t="str">
            <v>Europe &amp; Australia</v>
          </cell>
          <cell r="E386">
            <v>1980.5</v>
          </cell>
        </row>
        <row r="387">
          <cell r="D387" t="str">
            <v>Asia &amp; Latin America</v>
          </cell>
          <cell r="E387">
            <v>1699.9</v>
          </cell>
        </row>
        <row r="388">
          <cell r="D388" t="str">
            <v>Pet</v>
          </cell>
          <cell r="E388">
            <v>0</v>
          </cell>
        </row>
        <row r="389">
          <cell r="D389" t="str">
            <v>Unallocated Corporate Items</v>
          </cell>
          <cell r="E389">
            <v>0</v>
          </cell>
        </row>
        <row r="390">
          <cell r="D390" t="str">
            <v>Segment Adjustment</v>
          </cell>
          <cell r="E390">
            <v>678.5</v>
          </cell>
        </row>
        <row r="408">
          <cell r="D408" t="str">
            <v>U.S. Retail Coffee</v>
          </cell>
          <cell r="E408">
            <v>2095.8000000000002</v>
          </cell>
        </row>
        <row r="409">
          <cell r="D409" t="str">
            <v>U.S. Retail Consumer Foods (Incl. Natural Foods)</v>
          </cell>
          <cell r="E409">
            <v>1930.3</v>
          </cell>
        </row>
        <row r="410">
          <cell r="D410" t="str">
            <v>U.S. Retail Pet Foods</v>
          </cell>
          <cell r="E410">
            <v>2496.8000000000002</v>
          </cell>
        </row>
        <row r="411">
          <cell r="D411" t="str">
            <v>International and Away from Home</v>
          </cell>
          <cell r="E411">
            <v>1085.7</v>
          </cell>
        </row>
        <row r="412">
          <cell r="D412" t="str">
            <v>Corporate Administrative Expenses</v>
          </cell>
          <cell r="E412">
            <v>0</v>
          </cell>
        </row>
        <row r="413">
          <cell r="D413" t="str">
            <v>Segment Adjustment</v>
          </cell>
          <cell r="E413">
            <v>0</v>
          </cell>
        </row>
        <row r="414">
          <cell r="D414" t="str">
            <v>Unallocated</v>
          </cell>
          <cell r="E414">
            <v>0</v>
          </cell>
        </row>
        <row r="421">
          <cell r="D421" t="str">
            <v>Manufacturing</v>
          </cell>
          <cell r="E421">
            <v>136.19607999999999</v>
          </cell>
        </row>
        <row r="422">
          <cell r="D422" t="str">
            <v>Distribution</v>
          </cell>
          <cell r="E422">
            <v>51.505890000000001</v>
          </cell>
        </row>
        <row r="423">
          <cell r="D423" t="str">
            <v>Eliminations</v>
          </cell>
          <cell r="E423">
            <v>-39.678400000000003</v>
          </cell>
        </row>
        <row r="424">
          <cell r="D424" t="str">
            <v>Unallocated</v>
          </cell>
          <cell r="E424">
            <v>0</v>
          </cell>
        </row>
        <row r="425">
          <cell r="D425" t="str">
            <v>Segment Adjustment</v>
          </cell>
          <cell r="E425">
            <v>0</v>
          </cell>
        </row>
        <row r="426">
          <cell r="D426" t="str">
            <v>Corporate</v>
          </cell>
          <cell r="E426">
            <v>0</v>
          </cell>
        </row>
        <row r="427">
          <cell r="D427" t="str">
            <v>Oils &amp; Fats</v>
          </cell>
          <cell r="E427">
            <v>0</v>
          </cell>
        </row>
        <row r="434">
          <cell r="D434" t="str">
            <v>Harvesting, Processing, Marketing and The Distribution of Seafood Products</v>
          </cell>
          <cell r="E434">
            <v>469.73295000000002</v>
          </cell>
        </row>
        <row r="473">
          <cell r="D473" t="str">
            <v>Soybean Processing</v>
          </cell>
          <cell r="E473">
            <v>382.84464000000003</v>
          </cell>
        </row>
        <row r="474">
          <cell r="D474" t="str">
            <v>Segment Adjustment</v>
          </cell>
          <cell r="E474">
            <v>0</v>
          </cell>
        </row>
        <row r="475">
          <cell r="D475" t="str">
            <v>Polyurethane</v>
          </cell>
          <cell r="E475">
            <v>0</v>
          </cell>
        </row>
        <row r="476">
          <cell r="D476" t="str">
            <v>Corporate</v>
          </cell>
          <cell r="E476">
            <v>0</v>
          </cell>
        </row>
        <row r="477">
          <cell r="D477" t="str">
            <v>Food Processing</v>
          </cell>
          <cell r="E477">
            <v>0</v>
          </cell>
        </row>
        <row r="478">
          <cell r="D478" t="str">
            <v>Oil Refining</v>
          </cell>
          <cell r="E478">
            <v>0</v>
          </cell>
        </row>
        <row r="479">
          <cell r="D479" t="str">
            <v>Other</v>
          </cell>
          <cell r="E479">
            <v>0</v>
          </cell>
        </row>
        <row r="486">
          <cell r="D486" t="str">
            <v>United States</v>
          </cell>
          <cell r="E486">
            <v>7519.8419999999996</v>
          </cell>
        </row>
        <row r="487">
          <cell r="D487" t="str">
            <v>U.K. and Europe</v>
          </cell>
          <cell r="E487">
            <v>2156.59</v>
          </cell>
        </row>
        <row r="488">
          <cell r="D488" t="str">
            <v>Mexico</v>
          </cell>
          <cell r="E488">
            <v>1346.915</v>
          </cell>
        </row>
        <row r="489">
          <cell r="D489" t="str">
            <v>Eliminations</v>
          </cell>
          <cell r="E489">
            <v>0</v>
          </cell>
        </row>
        <row r="490">
          <cell r="D490" t="str">
            <v>Producer and Seller of Chicken Products</v>
          </cell>
          <cell r="E490">
            <v>0</v>
          </cell>
        </row>
        <row r="491">
          <cell r="D491" t="str">
            <v>Segment Adjustment</v>
          </cell>
          <cell r="E491">
            <v>0</v>
          </cell>
        </row>
        <row r="492">
          <cell r="D492" t="str">
            <v>Other Products</v>
          </cell>
          <cell r="E492">
            <v>0</v>
          </cell>
        </row>
        <row r="514">
          <cell r="D514" t="str">
            <v>Food</v>
          </cell>
          <cell r="E514">
            <v>1451.7437600000001</v>
          </cell>
        </row>
        <row r="515">
          <cell r="D515" t="str">
            <v>Cookies and Crackers</v>
          </cell>
          <cell r="E515">
            <v>0</v>
          </cell>
        </row>
        <row r="516">
          <cell r="D516" t="str">
            <v>Pasta</v>
          </cell>
          <cell r="E516">
            <v>0</v>
          </cell>
        </row>
        <row r="517">
          <cell r="D517" t="str">
            <v>Wheat Flour and Bran</v>
          </cell>
          <cell r="E517">
            <v>0</v>
          </cell>
        </row>
        <row r="518">
          <cell r="D518" t="str">
            <v>Margarine and Vegetable Shortening</v>
          </cell>
          <cell r="E518">
            <v>0</v>
          </cell>
        </row>
        <row r="519">
          <cell r="D519" t="str">
            <v>Other Products</v>
          </cell>
          <cell r="E519">
            <v>0</v>
          </cell>
        </row>
        <row r="520">
          <cell r="D520" t="str">
            <v>Segment Adjustment</v>
          </cell>
          <cell r="E520">
            <v>0</v>
          </cell>
        </row>
        <row r="527">
          <cell r="D527" t="str">
            <v>Flour Mill</v>
          </cell>
          <cell r="E527">
            <v>21.342919999999999</v>
          </cell>
        </row>
        <row r="540">
          <cell r="D540" t="str">
            <v>Food</v>
          </cell>
          <cell r="E540">
            <v>577.21830999999997</v>
          </cell>
        </row>
        <row r="541">
          <cell r="D541" t="str">
            <v>Wine</v>
          </cell>
          <cell r="E541">
            <v>77.821389999999994</v>
          </cell>
        </row>
        <row r="542">
          <cell r="D542" t="str">
            <v>Segment Adjustment</v>
          </cell>
          <cell r="E542">
            <v>0</v>
          </cell>
        </row>
        <row r="543">
          <cell r="D543" t="str">
            <v>Corporate</v>
          </cell>
          <cell r="E543">
            <v>0</v>
          </cell>
        </row>
        <row r="544">
          <cell r="D544" t="str">
            <v>Holding and Other</v>
          </cell>
          <cell r="E544">
            <v>0</v>
          </cell>
        </row>
        <row r="554">
          <cell r="D554" t="str">
            <v>Salmon</v>
          </cell>
          <cell r="E554">
            <v>204.03399999999999</v>
          </cell>
        </row>
        <row r="555">
          <cell r="D555" t="str">
            <v>Oysters</v>
          </cell>
          <cell r="E555">
            <v>14.638999999999999</v>
          </cell>
        </row>
        <row r="556">
          <cell r="D556" t="str">
            <v>Segment Adjustment</v>
          </cell>
          <cell r="E556">
            <v>0</v>
          </cell>
        </row>
        <row r="567">
          <cell r="D567" t="str">
            <v>Livestock</v>
          </cell>
          <cell r="E567">
            <v>146.14114000000001</v>
          </cell>
        </row>
        <row r="568">
          <cell r="D568" t="str">
            <v>Meat</v>
          </cell>
          <cell r="E568">
            <v>3744.5850500000001</v>
          </cell>
        </row>
        <row r="569">
          <cell r="D569" t="str">
            <v>Segment Adjustment</v>
          </cell>
          <cell r="E569">
            <v>0</v>
          </cell>
        </row>
        <row r="570">
          <cell r="D570" t="str">
            <v>Others</v>
          </cell>
          <cell r="E570">
            <v>0</v>
          </cell>
        </row>
        <row r="571">
          <cell r="D571" t="str">
            <v>Unallocated Deductions and Abatement</v>
          </cell>
          <cell r="E571">
            <v>0</v>
          </cell>
        </row>
        <row r="572">
          <cell r="D572" t="str">
            <v>Leathers</v>
          </cell>
          <cell r="E572">
            <v>0</v>
          </cell>
        </row>
        <row r="573">
          <cell r="D573" t="str">
            <v>Resale</v>
          </cell>
          <cell r="E573">
            <v>0</v>
          </cell>
        </row>
        <row r="579">
          <cell r="D579" t="str">
            <v>Undistributed Assets</v>
          </cell>
          <cell r="E579">
            <v>0</v>
          </cell>
        </row>
        <row r="580">
          <cell r="D580" t="str">
            <v>Massive Consumption</v>
          </cell>
          <cell r="E580">
            <v>1217.28199</v>
          </cell>
        </row>
        <row r="581">
          <cell r="D581" t="str">
            <v>B2B</v>
          </cell>
          <cell r="E581">
            <v>488.31655999999998</v>
          </cell>
        </row>
        <row r="582">
          <cell r="D582" t="str">
            <v>Aquaculture</v>
          </cell>
          <cell r="E582">
            <v>623.18859999999995</v>
          </cell>
        </row>
        <row r="583">
          <cell r="D583" t="str">
            <v>Grinding</v>
          </cell>
          <cell r="E583">
            <v>0</v>
          </cell>
        </row>
        <row r="584">
          <cell r="D584" t="str">
            <v>Other</v>
          </cell>
          <cell r="E584">
            <v>0</v>
          </cell>
        </row>
        <row r="585">
          <cell r="D585" t="str">
            <v>Segment Adjustment</v>
          </cell>
          <cell r="E585">
            <v>102.48575</v>
          </cell>
        </row>
        <row r="591">
          <cell r="D591" t="str">
            <v>Dairy Products</v>
          </cell>
          <cell r="E591">
            <v>3939.9874</v>
          </cell>
        </row>
        <row r="603">
          <cell r="D603" t="str">
            <v>Food</v>
          </cell>
          <cell r="E603">
            <v>350.20834000000002</v>
          </cell>
        </row>
        <row r="604">
          <cell r="D604" t="str">
            <v>Wines</v>
          </cell>
          <cell r="E604">
            <v>40.595770000000002</v>
          </cell>
        </row>
        <row r="605">
          <cell r="D605" t="str">
            <v>Unallocated Advances Payments, Income Tax and Deferred Income Tax Credits</v>
          </cell>
          <cell r="E605">
            <v>0</v>
          </cell>
        </row>
        <row r="606">
          <cell r="D606" t="str">
            <v>Bulk</v>
          </cell>
          <cell r="E606">
            <v>0</v>
          </cell>
        </row>
        <row r="607">
          <cell r="D607" t="str">
            <v>Trademarks</v>
          </cell>
          <cell r="E607">
            <v>0</v>
          </cell>
        </row>
        <row r="608">
          <cell r="D608" t="str">
            <v>Segment Adjustment</v>
          </cell>
          <cell r="E608">
            <v>0</v>
          </cell>
        </row>
        <row r="627">
          <cell r="D627" t="str">
            <v>Bakery Products and Foods</v>
          </cell>
          <cell r="E627">
            <v>15132.526260000001</v>
          </cell>
        </row>
        <row r="639">
          <cell r="D639" t="str">
            <v>Hotel Segment</v>
          </cell>
          <cell r="E639">
            <v>39.92015</v>
          </cell>
        </row>
        <row r="640">
          <cell r="D640" t="str">
            <v>Agro-Industrial Segment</v>
          </cell>
          <cell r="E640">
            <v>211.39671999999999</v>
          </cell>
        </row>
        <row r="641">
          <cell r="D641" t="str">
            <v>Other Items</v>
          </cell>
          <cell r="E641">
            <v>9.6589999999999995E-2</v>
          </cell>
        </row>
        <row r="642">
          <cell r="D642" t="str">
            <v>Corporate Capital Investments</v>
          </cell>
          <cell r="E642">
            <v>0</v>
          </cell>
        </row>
        <row r="643">
          <cell r="D643" t="str">
            <v>Depreciation, Amortization and Impairment of Corporate Assets</v>
          </cell>
          <cell r="E643">
            <v>0</v>
          </cell>
        </row>
        <row r="644">
          <cell r="D644" t="str">
            <v>Segment Adjustment</v>
          </cell>
          <cell r="E644">
            <v>0</v>
          </cell>
        </row>
        <row r="645">
          <cell r="D645" t="str">
            <v>Corporate Result</v>
          </cell>
          <cell r="E645">
            <v>0</v>
          </cell>
        </row>
        <row r="651">
          <cell r="D651" t="str">
            <v>Frozen</v>
          </cell>
          <cell r="E651">
            <v>158.96244999999999</v>
          </cell>
        </row>
        <row r="652">
          <cell r="D652" t="str">
            <v>Canned Food</v>
          </cell>
          <cell r="E652">
            <v>868.61634000000004</v>
          </cell>
        </row>
        <row r="653">
          <cell r="D653" t="str">
            <v>Exports</v>
          </cell>
          <cell r="E653">
            <v>79.088369999999998</v>
          </cell>
        </row>
        <row r="654">
          <cell r="D654" t="str">
            <v>Nutritional Yields for Human Consumption</v>
          </cell>
          <cell r="E654">
            <v>0</v>
          </cell>
        </row>
        <row r="655">
          <cell r="D655" t="str">
            <v>Sauces and Dressings</v>
          </cell>
          <cell r="E655">
            <v>0</v>
          </cell>
        </row>
        <row r="656">
          <cell r="D656" t="str">
            <v>Juices, Fruits and Desserts</v>
          </cell>
          <cell r="E656">
            <v>0</v>
          </cell>
        </row>
        <row r="657">
          <cell r="D657" t="str">
            <v>Vegetables</v>
          </cell>
          <cell r="E657">
            <v>0</v>
          </cell>
        </row>
        <row r="663">
          <cell r="D663" t="str">
            <v>Food</v>
          </cell>
          <cell r="E663">
            <v>0</v>
          </cell>
        </row>
        <row r="664">
          <cell r="D664" t="str">
            <v>Animal Feed</v>
          </cell>
          <cell r="E664">
            <v>0</v>
          </cell>
        </row>
        <row r="665">
          <cell r="D665" t="str">
            <v>Other</v>
          </cell>
          <cell r="E665">
            <v>0</v>
          </cell>
        </row>
        <row r="666">
          <cell r="D666" t="str">
            <v>Staples</v>
          </cell>
          <cell r="E666">
            <v>0</v>
          </cell>
        </row>
        <row r="667">
          <cell r="D667" t="str">
            <v>Soya Products</v>
          </cell>
          <cell r="E667">
            <v>0</v>
          </cell>
        </row>
        <row r="668">
          <cell r="D668" t="str">
            <v>Corporate</v>
          </cell>
          <cell r="E668">
            <v>0</v>
          </cell>
        </row>
        <row r="675">
          <cell r="D675" t="str">
            <v>Industrial Salts</v>
          </cell>
          <cell r="E675">
            <v>8.1815899999999999</v>
          </cell>
        </row>
        <row r="676">
          <cell r="D676" t="str">
            <v>Mass Consumption Products</v>
          </cell>
          <cell r="E676">
            <v>22.721630000000001</v>
          </cell>
        </row>
        <row r="677">
          <cell r="D677" t="str">
            <v>Food Processing</v>
          </cell>
          <cell r="E677">
            <v>0</v>
          </cell>
        </row>
        <row r="678">
          <cell r="D678" t="str">
            <v>Segment Adjustment</v>
          </cell>
          <cell r="E678">
            <v>0</v>
          </cell>
        </row>
        <row r="687">
          <cell r="D687" t="str">
            <v>Human Consumption - Indirect</v>
          </cell>
          <cell r="E687">
            <v>168.38720000000001</v>
          </cell>
        </row>
        <row r="688">
          <cell r="D688" t="str">
            <v>Human Consumption - Direct</v>
          </cell>
          <cell r="E688">
            <v>4.7331700000000003</v>
          </cell>
        </row>
        <row r="689">
          <cell r="D689" t="str">
            <v>Corporate</v>
          </cell>
          <cell r="E689">
            <v>0</v>
          </cell>
        </row>
        <row r="699">
          <cell r="D699" t="str">
            <v>Dairy Products</v>
          </cell>
          <cell r="E699">
            <v>0</v>
          </cell>
        </row>
        <row r="700">
          <cell r="D700" t="str">
            <v>Meat</v>
          </cell>
          <cell r="E700">
            <v>0</v>
          </cell>
        </row>
        <row r="701">
          <cell r="D701" t="str">
            <v>Fruit-Derived Products</v>
          </cell>
          <cell r="E701">
            <v>0</v>
          </cell>
        </row>
        <row r="702">
          <cell r="D702" t="str">
            <v>Segment Adjustment</v>
          </cell>
          <cell r="E702">
            <v>0</v>
          </cell>
        </row>
        <row r="703">
          <cell r="D703" t="str">
            <v>Others</v>
          </cell>
          <cell r="E703">
            <v>0</v>
          </cell>
        </row>
        <row r="704">
          <cell r="D704" t="str">
            <v>Corporate</v>
          </cell>
          <cell r="E704">
            <v>0</v>
          </cell>
        </row>
        <row r="711">
          <cell r="D711" t="str">
            <v>Fishing</v>
          </cell>
          <cell r="E711">
            <v>162.69300000000001</v>
          </cell>
        </row>
        <row r="712">
          <cell r="D712" t="str">
            <v>Salmon</v>
          </cell>
          <cell r="E712">
            <v>430.34500000000003</v>
          </cell>
        </row>
        <row r="713">
          <cell r="D713" t="str">
            <v>Crops</v>
          </cell>
          <cell r="E713">
            <v>30.584</v>
          </cell>
        </row>
        <row r="714">
          <cell r="D714" t="str">
            <v>Others</v>
          </cell>
          <cell r="E714">
            <v>0</v>
          </cell>
        </row>
        <row r="715">
          <cell r="D715" t="str">
            <v>Food Processing</v>
          </cell>
          <cell r="E715">
            <v>0</v>
          </cell>
        </row>
        <row r="716">
          <cell r="D716" t="str">
            <v>Segment Adjustment</v>
          </cell>
          <cell r="E716">
            <v>0</v>
          </cell>
        </row>
        <row r="723">
          <cell r="D723" t="str">
            <v>Adjustments and Eliminations</v>
          </cell>
          <cell r="E723">
            <v>-351.20800000000003</v>
          </cell>
        </row>
        <row r="724">
          <cell r="D724" t="str">
            <v>Salmon and Trout</v>
          </cell>
          <cell r="E724">
            <v>995.37699999999995</v>
          </cell>
        </row>
        <row r="725">
          <cell r="D725" t="str">
            <v>Tilapia</v>
          </cell>
          <cell r="E725">
            <v>56.042000000000002</v>
          </cell>
        </row>
        <row r="726">
          <cell r="D726" t="str">
            <v>Food</v>
          </cell>
          <cell r="E726">
            <v>57.183</v>
          </cell>
        </row>
        <row r="727">
          <cell r="D727" t="str">
            <v>Other</v>
          </cell>
          <cell r="E727">
            <v>5.992</v>
          </cell>
        </row>
        <row r="728">
          <cell r="D728" t="str">
            <v>Segment Adjustment</v>
          </cell>
          <cell r="E728">
            <v>0</v>
          </cell>
        </row>
        <row r="729">
          <cell r="D729" t="str">
            <v>Atlantic Salmon</v>
          </cell>
          <cell r="E729">
            <v>0</v>
          </cell>
        </row>
        <row r="735">
          <cell r="D735" t="str">
            <v>Flour and Other Proteins</v>
          </cell>
          <cell r="E735">
            <v>373.03899999999999</v>
          </cell>
        </row>
        <row r="736">
          <cell r="D736" t="str">
            <v>Oils</v>
          </cell>
          <cell r="E736">
            <v>22.56</v>
          </cell>
        </row>
        <row r="737">
          <cell r="D737" t="str">
            <v>Other Items</v>
          </cell>
          <cell r="E737">
            <v>3.8759999999999999</v>
          </cell>
        </row>
        <row r="738">
          <cell r="D738" t="str">
            <v>Segment Adjustment</v>
          </cell>
          <cell r="E738">
            <v>0</v>
          </cell>
        </row>
        <row r="739">
          <cell r="D739" t="str">
            <v>Other Flours</v>
          </cell>
          <cell r="E739">
            <v>0</v>
          </cell>
        </row>
        <row r="740">
          <cell r="D740" t="str">
            <v>Other Oils</v>
          </cell>
          <cell r="E740">
            <v>0</v>
          </cell>
        </row>
        <row r="747">
          <cell r="D747" t="str">
            <v>Salmon and Trout</v>
          </cell>
          <cell r="E747">
            <v>503.44299999999998</v>
          </cell>
        </row>
        <row r="748">
          <cell r="D748" t="str">
            <v>Segment Adjustment</v>
          </cell>
          <cell r="E748">
            <v>0</v>
          </cell>
        </row>
        <row r="749">
          <cell r="D749" t="str">
            <v>Mussels</v>
          </cell>
          <cell r="E749">
            <v>0</v>
          </cell>
        </row>
        <row r="759">
          <cell r="D759" t="str">
            <v>Fishing</v>
          </cell>
          <cell r="E759">
            <v>172.374</v>
          </cell>
        </row>
        <row r="760">
          <cell r="D760" t="str">
            <v>Aquaculture</v>
          </cell>
          <cell r="E760">
            <v>281.39800000000002</v>
          </cell>
        </row>
        <row r="761">
          <cell r="D761" t="str">
            <v>Segment Adjustment</v>
          </cell>
          <cell r="E761">
            <v>0</v>
          </cell>
        </row>
        <row r="762">
          <cell r="D762" t="str">
            <v>Industrial Pelagic Species</v>
          </cell>
          <cell r="E762">
            <v>0</v>
          </cell>
        </row>
        <row r="763">
          <cell r="D763" t="str">
            <v>Industrial Demersal</v>
          </cell>
          <cell r="E763">
            <v>0</v>
          </cell>
        </row>
        <row r="764">
          <cell r="D764" t="str">
            <v>Mussels</v>
          </cell>
          <cell r="E764">
            <v>0</v>
          </cell>
        </row>
        <row r="765">
          <cell r="D765" t="str">
            <v>Human Consumption</v>
          </cell>
          <cell r="E765">
            <v>0</v>
          </cell>
        </row>
        <row r="771">
          <cell r="E771">
            <v>41.208030000000001</v>
          </cell>
        </row>
        <row r="783">
          <cell r="D783" t="str">
            <v>Brazil</v>
          </cell>
          <cell r="E783">
            <v>0</v>
          </cell>
        </row>
        <row r="784">
          <cell r="D784" t="str">
            <v>Seara</v>
          </cell>
          <cell r="E784">
            <v>0</v>
          </cell>
        </row>
        <row r="785">
          <cell r="D785" t="str">
            <v>Beef USA</v>
          </cell>
          <cell r="E785">
            <v>0</v>
          </cell>
        </row>
        <row r="786">
          <cell r="D786" t="str">
            <v>Pork Meat</v>
          </cell>
          <cell r="E786">
            <v>0</v>
          </cell>
        </row>
        <row r="787">
          <cell r="D787" t="str">
            <v>Chicken USA</v>
          </cell>
          <cell r="E787">
            <v>0</v>
          </cell>
        </row>
        <row r="788">
          <cell r="D788" t="str">
            <v>Others</v>
          </cell>
          <cell r="E788">
            <v>2150.0197400000002</v>
          </cell>
        </row>
        <row r="789">
          <cell r="D789" t="str">
            <v>Intercompany Elimination</v>
          </cell>
          <cell r="E789">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Lead PL-Technical"/>
      <sheetName val="_CIQHiddenCacheSheet"/>
      <sheetName val="WACC"/>
      <sheetName val="Cuadros para informe"/>
      <sheetName val="Beta Comparables"/>
      <sheetName val="Selección-Comparables "/>
      <sheetName val="Segmentación"/>
      <sheetName val="Data Capital IQ"/>
      <sheetName val="Company Industry"/>
      <sheetName val="Benchmark"/>
      <sheetName val="Márgenes"/>
      <sheetName val="WK"/>
      <sheetName val="CapEx - D&amp;A"/>
      <sheetName val="M. Cotizaciones"/>
      <sheetName val="Prima Específica"/>
      <sheetName val="Tax Rates"/>
      <sheetName val="Riesgo Pais EC"/>
      <sheetName val="Inflation EC"/>
      <sheetName val="US Treasury"/>
      <sheetName val="Costo de deuda"/>
      <sheetName val="Damodaran_US"/>
      <sheetName val="Industry sorted (Global)"/>
      <sheetName val="Damodaran_Emerg"/>
    </sheetNames>
    <sheetDataSet>
      <sheetData sheetId="0" refreshError="1"/>
      <sheetData sheetId="1">
        <row r="4">
          <cell r="C4" t="str">
            <v>Procesadora Nacional de Alimentos C.A. PRONACA</v>
          </cell>
        </row>
      </sheetData>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Lead PL-Technical"/>
      <sheetName val="_CIQHiddenCacheSheet"/>
      <sheetName val="WACC"/>
      <sheetName val="Cuadros para informe"/>
      <sheetName val="Beta Comparables"/>
      <sheetName val="Selección-Comparables "/>
      <sheetName val="Segmentación"/>
      <sheetName val="Data Capital IQ"/>
      <sheetName val="Company Industry"/>
      <sheetName val="Benchmark"/>
      <sheetName val="Márgenes"/>
      <sheetName val="WK"/>
      <sheetName val="CapEx - D&amp;A"/>
      <sheetName val="M. Cotizaciones"/>
      <sheetName val="Prima Específica"/>
      <sheetName val="Tax Rates"/>
      <sheetName val="Riesgo Pais EC"/>
      <sheetName val="Inflation EC"/>
      <sheetName val="US Treasury"/>
      <sheetName val="Costo de deuda"/>
      <sheetName val="Damodaran_US"/>
      <sheetName val="Industry sorted (Global)"/>
      <sheetName val="Damodaran_Emerg"/>
    </sheetNames>
    <sheetDataSet>
      <sheetData sheetId="0" refreshError="1"/>
      <sheetData sheetId="1">
        <row r="4">
          <cell r="C4" t="str">
            <v>Procesadora Nacional de Alimentos C.A. PRONACA</v>
          </cell>
        </row>
      </sheetData>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_CIQHiddenCacheSheet"/>
      <sheetName val="WACC"/>
      <sheetName val="Beta Comparables"/>
      <sheetName val="Selección-Comparables "/>
      <sheetName val="Segmentación"/>
      <sheetName val="Data Capital IQ"/>
      <sheetName val="Company Industry"/>
      <sheetName val="Costo de deuda"/>
      <sheetName val="Prima Específica"/>
      <sheetName val="Inflation EC"/>
      <sheetName val="US Treasury"/>
      <sheetName val="Riesgo Pais EC"/>
      <sheetName val="Tax Rates"/>
      <sheetName val="Industry sorted (Global)"/>
      <sheetName val="Damodaran_Glob"/>
      <sheetName val="Damodaran_US"/>
      <sheetName val="Damodaran_Emerg"/>
      <sheetName val="Benchmark"/>
      <sheetName val="Márgenes"/>
      <sheetName val="WK"/>
      <sheetName val="CapEx - D&amp;A"/>
      <sheetName val="M. Cotizaciones"/>
    </sheetNames>
    <sheetDataSet>
      <sheetData sheetId="0" refreshError="1"/>
      <sheetData sheetId="1" refreshError="1"/>
      <sheetData sheetId="2" refreshError="1"/>
      <sheetData sheetId="3" refreshError="1"/>
      <sheetData sheetId="4" refreshError="1"/>
      <sheetData sheetId="5" refreshError="1"/>
      <sheetData sheetId="6">
        <row r="12">
          <cell r="D12" t="str">
            <v>Yeast and Related Industries</v>
          </cell>
        </row>
        <row r="29">
          <cell r="I29" t="str">
            <v>This segment manufactures and sells grocery products, including hot beverages, sugar and sweeteners, vegetable oils, bread and baked goods, cereals, ethnic foods, and meat products to retail, wholesale, and foodservice businesses.</v>
          </cell>
        </row>
        <row r="30">
          <cell r="I30" t="str">
            <v>This segment engages in growing, processing, and selling sugar beet and sugar cane to industrial users and to Silver Spoon.</v>
          </cell>
        </row>
        <row r="31">
          <cell r="I31" t="str">
            <v>This segment manufactures and sells animal feeds; and provides other products and services for the agriculture sector.</v>
          </cell>
        </row>
        <row r="32">
          <cell r="I32" t="str">
            <v>This segment manufactures bakers' yeast, bakery ingredients, enzymes, lipids, yeast extracts, and cereal specialties.</v>
          </cell>
        </row>
        <row r="33">
          <cell r="I33" t="str">
            <v>This segment is involved in buying and merchandising clothing and accessories through the Primark and Penneys retail chains.</v>
          </cell>
        </row>
        <row r="34">
          <cell r="I34">
            <v>0</v>
          </cell>
        </row>
        <row r="35">
          <cell r="I35">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_CIQHiddenCacheSheet"/>
      <sheetName val="WACC"/>
      <sheetName val="Beta Comparables"/>
      <sheetName val="Selección-Comparables "/>
      <sheetName val="Segmentación"/>
      <sheetName val="Data Capital IQ"/>
      <sheetName val="Company Industry"/>
      <sheetName val="Costo de deuda"/>
      <sheetName val="Prima Específica"/>
      <sheetName val="Inflation EC"/>
      <sheetName val="US Treasury"/>
      <sheetName val="Riesgo Pais EC"/>
      <sheetName val="Tax Rates"/>
      <sheetName val="Industry sorted (Global)"/>
      <sheetName val="Damodaran_Glob"/>
      <sheetName val="Damodaran_US"/>
      <sheetName val="Damodaran_Emerg"/>
      <sheetName val="Benchmark"/>
      <sheetName val="Márgenes"/>
      <sheetName val="WK"/>
      <sheetName val="CapEx - D&amp;A"/>
      <sheetName val="M. Cotizaciones"/>
    </sheetNames>
    <sheetDataSet>
      <sheetData sheetId="0" refreshError="1"/>
      <sheetData sheetId="1" refreshError="1"/>
      <sheetData sheetId="2" refreshError="1"/>
      <sheetData sheetId="3" refreshError="1"/>
      <sheetData sheetId="4" refreshError="1"/>
      <sheetData sheetId="5" refreshError="1"/>
      <sheetData sheetId="6">
        <row r="12">
          <cell r="D12" t="str">
            <v>Yeast and Related Industries</v>
          </cell>
        </row>
        <row r="29">
          <cell r="I29" t="str">
            <v>This segment manufactures and sells grocery products, including hot beverages, sugar and sweeteners, vegetable oils, bread and baked goods, cereals, ethnic foods, and meat products to retail, wholesale, and foodservice businesses.</v>
          </cell>
        </row>
        <row r="30">
          <cell r="I30" t="str">
            <v>This segment engages in growing, processing, and selling sugar beet and sugar cane to industrial users and to Silver Spoon.</v>
          </cell>
        </row>
        <row r="31">
          <cell r="I31" t="str">
            <v>This segment manufactures and sells animal feeds; and provides other products and services for the agriculture sector.</v>
          </cell>
        </row>
        <row r="32">
          <cell r="I32" t="str">
            <v>This segment manufactures bakers' yeast, bakery ingredients, enzymes, lipids, yeast extracts, and cereal specialties.</v>
          </cell>
        </row>
        <row r="33">
          <cell r="I33" t="str">
            <v>This segment is involved in buying and merchandising clothing and accessories through the Primark and Penneys retail chains.</v>
          </cell>
        </row>
        <row r="34">
          <cell r="I34">
            <v>0</v>
          </cell>
        </row>
        <row r="35">
          <cell r="I35">
            <v>0</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rol"/>
      <sheetName val="WACC"/>
      <sheetName val="WACC (2)"/>
      <sheetName val="WACC (3)"/>
      <sheetName val="WACC (3).1"/>
      <sheetName val="Data Capital IQ"/>
      <sheetName val="Beta Comparables"/>
      <sheetName val="Selección-Prefab Comp."/>
      <sheetName val="Segmentos-Prefab Comp."/>
      <sheetName val="Selección-Distrib. Comp."/>
      <sheetName val="Segmentos-Distrib. Comp."/>
      <sheetName val="Cuadros para informe"/>
      <sheetName val="US Treasury"/>
      <sheetName val="Riesgo Pais EC"/>
      <sheetName val="Costo de deuda"/>
      <sheetName val="Tax Rates"/>
      <sheetName val="Damodaran_Emerg"/>
      <sheetName val="Damodaran_US"/>
      <sheetName val="Prefabricados -&gt;"/>
      <sheetName val="Benchmark (2)"/>
      <sheetName val="_CIQHiddenCacheSheet"/>
      <sheetName val="Márgenes (2)"/>
      <sheetName val="WK (2)"/>
      <sheetName val="CapEx - D&amp;A (2)"/>
      <sheetName val="M. Cotizaciones (2)"/>
      <sheetName val="Distribución -&gt;"/>
      <sheetName val="Benchmark"/>
      <sheetName val="Márgenes"/>
      <sheetName val="WK"/>
      <sheetName val="CapEx - D&amp;A"/>
      <sheetName val="M. Cotizaciones"/>
      <sheetName val="M. Transacciones"/>
      <sheetName val="Mercado Estudio"/>
    </sheetNames>
    <sheetDataSet>
      <sheetData sheetId="0">
        <row r="11">
          <cell r="E11" t="str">
            <v>Empresa Pública Cementera del Ecuador - EPCE</v>
          </cell>
        </row>
      </sheetData>
      <sheetData sheetId="1">
        <row r="14">
          <cell r="D14">
            <v>42735</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ACC Analysis"/>
    </sheetNames>
    <sheetDataSet>
      <sheetData sheetId="0">
        <row r="11">
          <cell r="BV11" t="str">
            <v>IQT160286035</v>
          </cell>
          <cell r="CD11" t="str">
            <v>IQT115611587</v>
          </cell>
        </row>
        <row r="12">
          <cell r="BV12" t="str">
            <v>IQT163788922</v>
          </cell>
          <cell r="CD12" t="str">
            <v>IQT160286035</v>
          </cell>
        </row>
        <row r="13">
          <cell r="BV13" t="str">
            <v>IQT325938607</v>
          </cell>
          <cell r="CD13" t="str">
            <v>IQT163788922</v>
          </cell>
        </row>
        <row r="14">
          <cell r="BV14" t="str">
            <v>IQT36843147</v>
          </cell>
          <cell r="CD14" t="str">
            <v>IQT325938607</v>
          </cell>
        </row>
        <row r="15">
          <cell r="BV15" t="str">
            <v>IQT283628143</v>
          </cell>
          <cell r="CD15" t="str">
            <v>IQT36843147</v>
          </cell>
        </row>
        <row r="16">
          <cell r="BV16" t="str">
            <v>IQT283633710</v>
          </cell>
          <cell r="CD16" t="str">
            <v>IQT283628143</v>
          </cell>
        </row>
        <row r="17">
          <cell r="BV17" t="str">
            <v>IQT228361698</v>
          </cell>
          <cell r="CD17" t="str">
            <v>IQT283633710</v>
          </cell>
        </row>
        <row r="18">
          <cell r="BV18" t="str">
            <v>IQT49510190</v>
          </cell>
          <cell r="CD18" t="str">
            <v>IQT228361698</v>
          </cell>
        </row>
        <row r="19">
          <cell r="BV19" t="str">
            <v>IQT256532295</v>
          </cell>
          <cell r="CD19" t="str">
            <v>IQT238088202</v>
          </cell>
        </row>
        <row r="20">
          <cell r="BV20" t="str">
            <v>IQT256532298</v>
          </cell>
          <cell r="CD20" t="str">
            <v>IQT49510190</v>
          </cell>
        </row>
        <row r="21">
          <cell r="BV21" t="str">
            <v>IQT206561584</v>
          </cell>
          <cell r="CD21" t="str">
            <v>IQT256532295</v>
          </cell>
        </row>
        <row r="22">
          <cell r="BV22" t="str">
            <v>IQT325818562</v>
          </cell>
          <cell r="CD22" t="str">
            <v>IQT256532298</v>
          </cell>
        </row>
        <row r="23">
          <cell r="BV23" t="str">
            <v>IQT14192981</v>
          </cell>
          <cell r="CD23" t="str">
            <v>IQT238088203</v>
          </cell>
        </row>
        <row r="24">
          <cell r="BV24" t="str">
            <v>IQT224304063</v>
          </cell>
          <cell r="CD24" t="str">
            <v>IQT206561584</v>
          </cell>
        </row>
        <row r="25">
          <cell r="BV25" t="str">
            <v>IQT238088264</v>
          </cell>
          <cell r="CD25" t="str">
            <v>IQT325818562</v>
          </cell>
        </row>
        <row r="26">
          <cell r="BV26" t="str">
            <v>IQT207415981</v>
          </cell>
          <cell r="CD26" t="str">
            <v>IQT237631551</v>
          </cell>
        </row>
        <row r="27">
          <cell r="BV27" t="str">
            <v>IQT208420857</v>
          </cell>
          <cell r="CD27" t="str">
            <v>IQT14192981</v>
          </cell>
        </row>
        <row r="28">
          <cell r="BV28" t="str">
            <v>IQT208420858</v>
          </cell>
          <cell r="CD28" t="str">
            <v>IQT224304063</v>
          </cell>
        </row>
        <row r="29">
          <cell r="BV29" t="str">
            <v>IQT276385503</v>
          </cell>
          <cell r="CD29" t="str">
            <v>IQT238088264</v>
          </cell>
        </row>
        <row r="30">
          <cell r="BV30" t="str">
            <v>IQT249868655</v>
          </cell>
          <cell r="CD30" t="str">
            <v>IQT207415981</v>
          </cell>
        </row>
        <row r="31">
          <cell r="BV31" t="str">
            <v>IQT250783299</v>
          </cell>
          <cell r="CD31" t="str">
            <v>IQT208420857</v>
          </cell>
        </row>
        <row r="32">
          <cell r="BV32" t="str">
            <v>IQT325938605</v>
          </cell>
          <cell r="CD32" t="str">
            <v>IQT208420858</v>
          </cell>
        </row>
        <row r="33">
          <cell r="BV33" t="str">
            <v>IQT327208231</v>
          </cell>
          <cell r="CD33" t="str">
            <v>IQT276385503</v>
          </cell>
        </row>
        <row r="34">
          <cell r="BV34" t="str">
            <v>IQT142320684</v>
          </cell>
          <cell r="CD34" t="str">
            <v>IQT249868655</v>
          </cell>
        </row>
        <row r="35">
          <cell r="BV35" t="str">
            <v>IQT275933443</v>
          </cell>
          <cell r="CD35" t="str">
            <v>IQT250783299</v>
          </cell>
        </row>
        <row r="36">
          <cell r="BV36" t="str">
            <v>IQT214793649</v>
          </cell>
          <cell r="CD36" t="str">
            <v>IQT325938605</v>
          </cell>
        </row>
        <row r="37">
          <cell r="BV37" t="str">
            <v>IQT308370819</v>
          </cell>
          <cell r="CD37" t="str">
            <v>IQT327208231</v>
          </cell>
        </row>
        <row r="38">
          <cell r="BV38" t="str">
            <v>IQT316160279</v>
          </cell>
          <cell r="CD38" t="str">
            <v>IQT142320684</v>
          </cell>
        </row>
        <row r="39">
          <cell r="BV39" t="str">
            <v>IQT312562435</v>
          </cell>
          <cell r="CD39" t="str">
            <v>IQT275933443</v>
          </cell>
        </row>
        <row r="40">
          <cell r="BV40" t="str">
            <v>IQT243884094</v>
          </cell>
          <cell r="CD40" t="str">
            <v>IQT214793649</v>
          </cell>
        </row>
        <row r="41">
          <cell r="BV41" t="str">
            <v>IQT256532296</v>
          </cell>
          <cell r="CD41" t="str">
            <v>IQT308370819</v>
          </cell>
        </row>
        <row r="42">
          <cell r="BV42" t="str">
            <v>IQT327208227</v>
          </cell>
          <cell r="CD42" t="str">
            <v>IQT316160279</v>
          </cell>
        </row>
        <row r="43">
          <cell r="BV43" t="str">
            <v>IQT40743916</v>
          </cell>
          <cell r="CD43" t="str">
            <v>IQT312562435</v>
          </cell>
        </row>
        <row r="44">
          <cell r="BV44" t="str">
            <v>IQT249868658</v>
          </cell>
          <cell r="CD44" t="str">
            <v>IQT243884094</v>
          </cell>
        </row>
        <row r="45">
          <cell r="BV45" t="str">
            <v>IQT325818564</v>
          </cell>
          <cell r="CD45" t="str">
            <v>IQT256532296</v>
          </cell>
        </row>
        <row r="46">
          <cell r="BV46" t="str">
            <v>IQT14226750</v>
          </cell>
          <cell r="CD46" t="str">
            <v>IQT327208227</v>
          </cell>
        </row>
        <row r="47">
          <cell r="BV47" t="str">
            <v>IQT32255532</v>
          </cell>
          <cell r="CD47" t="str">
            <v>IQT40743916</v>
          </cell>
        </row>
        <row r="48">
          <cell r="BV48" t="str">
            <v>IQT40743920</v>
          </cell>
          <cell r="CD48" t="str">
            <v>IQT249868658</v>
          </cell>
        </row>
        <row r="49">
          <cell r="BV49" t="str">
            <v>IQT327208232</v>
          </cell>
          <cell r="CD49" t="str">
            <v>IQT325818564</v>
          </cell>
        </row>
        <row r="50">
          <cell r="BV50" t="str">
            <v>IQT14308482</v>
          </cell>
          <cell r="CD50" t="str">
            <v>IQT14226750</v>
          </cell>
        </row>
        <row r="51">
          <cell r="BV51" t="str">
            <v>IQT49510191</v>
          </cell>
          <cell r="CD51" t="str">
            <v>IQT32255532</v>
          </cell>
        </row>
        <row r="52">
          <cell r="BV52" t="str">
            <v>IQT84497728</v>
          </cell>
          <cell r="CD52" t="str">
            <v>IQT40743920</v>
          </cell>
        </row>
        <row r="53">
          <cell r="BV53" t="str">
            <v>IQT207141797</v>
          </cell>
          <cell r="CD53" t="str">
            <v>IQT327208232</v>
          </cell>
        </row>
        <row r="54">
          <cell r="BV54" t="str">
            <v>IQT14207532</v>
          </cell>
          <cell r="CD54" t="str">
            <v>IQT14308482</v>
          </cell>
        </row>
        <row r="55">
          <cell r="BV55" t="str">
            <v>IQT325938603</v>
          </cell>
          <cell r="CD55" t="str">
            <v>IQT49510191</v>
          </cell>
        </row>
        <row r="56">
          <cell r="BV56" t="str">
            <v>IQT14219795</v>
          </cell>
          <cell r="CD56" t="str">
            <v>IQT84497728</v>
          </cell>
        </row>
        <row r="57">
          <cell r="CD57" t="str">
            <v>IQT207141797</v>
          </cell>
        </row>
        <row r="58">
          <cell r="CD58" t="str">
            <v>IQT14207532</v>
          </cell>
        </row>
        <row r="59">
          <cell r="CD59" t="str">
            <v>IQT325938603</v>
          </cell>
        </row>
        <row r="60">
          <cell r="CD60" t="str">
            <v>IQT14219795</v>
          </cell>
        </row>
        <row r="61">
          <cell r="CD61" t="str">
            <v>IQT262923156</v>
          </cell>
        </row>
        <row r="62">
          <cell r="CD62" t="str">
            <v>IQT32231571</v>
          </cell>
        </row>
        <row r="63">
          <cell r="CD63" t="str">
            <v>IQT32251458</v>
          </cell>
        </row>
        <row r="64">
          <cell r="CD64" t="str">
            <v>IQT40789910</v>
          </cell>
        </row>
        <row r="65">
          <cell r="CD65" t="str">
            <v>IQT42230824</v>
          </cell>
        </row>
        <row r="66">
          <cell r="CD66" t="str">
            <v>IQT42230825</v>
          </cell>
        </row>
        <row r="67">
          <cell r="CD67" t="str">
            <v>IQT42230826</v>
          </cell>
        </row>
        <row r="68">
          <cell r="CD68" t="str">
            <v>IQT67289792</v>
          </cell>
        </row>
        <row r="69">
          <cell r="CD69" t="str">
            <v>IQT67301640</v>
          </cell>
        </row>
        <row r="70">
          <cell r="CD70" t="str">
            <v>IQT67301991</v>
          </cell>
        </row>
        <row r="71">
          <cell r="CD71" t="str">
            <v>IQT70053739</v>
          </cell>
        </row>
        <row r="72">
          <cell r="CD72" t="str">
            <v>IQT130402834</v>
          </cell>
        </row>
      </sheetData>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rror Check"/>
      <sheetName val="Cover"/>
      <sheetName val="START"/>
      <sheetName val="Conclusion of Value"/>
      <sheetName val="Market Cap Reconciliation"/>
      <sheetName val="INC STAT Hist Input"/>
      <sheetName val="PFI Inputs"/>
      <sheetName val="BAL SHEET Hist Input"/>
      <sheetName val="NOL Tax Benefit"/>
      <sheetName val="DATA GPC"/>
      <sheetName val="WACC and TIC Inputs"/>
      <sheetName val="Riesgo País"/>
      <sheetName val="Inflación_USA"/>
      <sheetName val="Inflación_PER"/>
      <sheetName val="Vector de Precios"/>
      <sheetName val="Vector de Precios_BD"/>
      <sheetName val="DCF"/>
      <sheetName val="WACC"/>
      <sheetName val="PFI Inc Stat"/>
      <sheetName val="PFI Inc Stat Common Size"/>
      <sheetName val="PFI Balance Sheet"/>
      <sheetName val="PFI Cash Flow"/>
      <sheetName val="TIC"/>
      <sheetName val="TIC Multiples"/>
      <sheetName val="Growth&amp;Margins"/>
      <sheetName val="Equity Multiples"/>
      <sheetName val="Guideline Public Company Method"/>
      <sheetName val="Guideline Transactions Input"/>
      <sheetName val="Guideline Transactions Method"/>
      <sheetName val="TOC Print from here&gt;&gt;"/>
      <sheetName val="&lt;&lt;to this bookend"/>
      <sheetName val="Workpapers-&gt;&gt;"/>
      <sheetName val="Tax Amortization Benefit"/>
      <sheetName val="Depreciation and Tax Benefit"/>
      <sheetName val="Depreciation%Sales"/>
      <sheetName val="Working Capital"/>
      <sheetName val="GPC WACC"/>
      <sheetName val="Segment Information"/>
      <sheetName val="GPC Business Descriptions"/>
      <sheetName val="Ranking"/>
      <sheetName val="EBIT Reconciliation"/>
      <sheetName val="Hist Debt Mkt Equity"/>
      <sheetName val="DuPont ROA"/>
      <sheetName val="DuPont ROE"/>
      <sheetName val="Guideline Public Co Estimates"/>
      <sheetName val="Other tools-&gt;&gt;"/>
      <sheetName val="ValueBridge"/>
      <sheetName val="Reference"/>
      <sheetName val="BarChart"/>
      <sheetName val="PieChart"/>
      <sheetName val="User's Guide"/>
      <sheetName val="Notes"/>
      <sheetName val="_CIQHiddenCacheSheet"/>
      <sheetName val="Blank Template"/>
      <sheetName val="Settings"/>
      <sheetName val="Update no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24">
          <cell r="E24" t="str">
            <v>IQT36183815</v>
          </cell>
        </row>
        <row r="25">
          <cell r="E25" t="str">
            <v>IQT36183818</v>
          </cell>
        </row>
        <row r="26">
          <cell r="E26" t="str">
            <v>IQT36183821</v>
          </cell>
        </row>
        <row r="27">
          <cell r="E27" t="str">
            <v>IQT36183824</v>
          </cell>
        </row>
        <row r="28">
          <cell r="E28" t="str">
            <v>IQT36183827</v>
          </cell>
        </row>
        <row r="29">
          <cell r="E29" t="str">
            <v>IQT36183830</v>
          </cell>
        </row>
        <row r="30">
          <cell r="E30" t="str">
            <v>IQT36183833</v>
          </cell>
        </row>
        <row r="31">
          <cell r="E31" t="str">
            <v>IQT36183836</v>
          </cell>
        </row>
        <row r="32">
          <cell r="E32" t="str">
            <v>IQT36183839</v>
          </cell>
        </row>
        <row r="33">
          <cell r="E33" t="str">
            <v>IQT36183842</v>
          </cell>
        </row>
        <row r="34">
          <cell r="E34" t="str">
            <v>IQT36183845</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rror Check"/>
      <sheetName val="Cover"/>
      <sheetName val="START"/>
      <sheetName val="Conclusion of Value"/>
      <sheetName val="Market Cap Reconciliation"/>
      <sheetName val="INC STAT Hist Input"/>
      <sheetName val="PFI Inputs"/>
      <sheetName val="BAL SHEET Hist Input"/>
      <sheetName val="NOL Tax Benefit"/>
      <sheetName val="DATA GPC"/>
      <sheetName val="WACC and TIC Inputs"/>
      <sheetName val="Riesgo País"/>
      <sheetName val="Inflación_USA"/>
      <sheetName val="Inflación_PER"/>
      <sheetName val="Vector de Precios"/>
      <sheetName val="Vector de Precios_BD"/>
      <sheetName val="DCF"/>
      <sheetName val="WACC"/>
      <sheetName val="PFI Inc Stat"/>
      <sheetName val="PFI Inc Stat Common Size"/>
      <sheetName val="PFI Balance Sheet"/>
      <sheetName val="PFI Cash Flow"/>
      <sheetName val="TIC"/>
      <sheetName val="TIC Multiples"/>
      <sheetName val="Growth&amp;Margins"/>
      <sheetName val="Equity Multiples"/>
      <sheetName val="Guideline Public Company Method"/>
      <sheetName val="Guideline Transactions Input"/>
      <sheetName val="Guideline Transactions Method"/>
      <sheetName val="TOC Print from here&gt;&gt;"/>
      <sheetName val="&lt;&lt;to this bookend"/>
      <sheetName val="Workpapers-&gt;&gt;"/>
      <sheetName val="Tax Amortization Benefit"/>
      <sheetName val="Depreciation and Tax Benefit"/>
      <sheetName val="Depreciation%Sales"/>
      <sheetName val="Working Capital"/>
      <sheetName val="GPC WACC"/>
      <sheetName val="Segment Information"/>
      <sheetName val="GPC Business Descriptions"/>
      <sheetName val="Ranking"/>
      <sheetName val="EBIT Reconciliation"/>
      <sheetName val="Hist Debt Mkt Equity"/>
      <sheetName val="DuPont ROA"/>
      <sheetName val="DuPont ROE"/>
      <sheetName val="Guideline Public Co Estimates"/>
      <sheetName val="Other tools-&gt;&gt;"/>
      <sheetName val="ValueBridge"/>
      <sheetName val="Reference"/>
      <sheetName val="BarChart"/>
      <sheetName val="PieChart"/>
      <sheetName val="User's Guide"/>
      <sheetName val="Notes"/>
      <sheetName val="_CIQHiddenCacheSheet"/>
      <sheetName val="Blank Template"/>
      <sheetName val="Settings"/>
      <sheetName val="Update no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24">
          <cell r="E24" t="str">
            <v>IQT36183815</v>
          </cell>
        </row>
        <row r="25">
          <cell r="E25" t="str">
            <v>IQT36183818</v>
          </cell>
        </row>
        <row r="26">
          <cell r="E26" t="str">
            <v>IQT36183821</v>
          </cell>
        </row>
        <row r="27">
          <cell r="E27" t="str">
            <v>IQT36183824</v>
          </cell>
        </row>
        <row r="28">
          <cell r="E28" t="str">
            <v>IQT36183827</v>
          </cell>
        </row>
        <row r="29">
          <cell r="E29" t="str">
            <v>IQT36183830</v>
          </cell>
        </row>
        <row r="30">
          <cell r="E30" t="str">
            <v>IQT36183833</v>
          </cell>
        </row>
        <row r="31">
          <cell r="E31" t="str">
            <v>IQT36183836</v>
          </cell>
        </row>
        <row r="32">
          <cell r="E32" t="str">
            <v>IQT36183839</v>
          </cell>
        </row>
        <row r="33">
          <cell r="E33" t="str">
            <v>IQT36183842</v>
          </cell>
        </row>
        <row r="34">
          <cell r="E34" t="str">
            <v>IQT36183845</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a 5"/>
      <sheetName val="Detalle"/>
      <sheetName val="Análisis Ret. MP"/>
      <sheetName val="Análisis y Valuación PT"/>
      <sheetName val="Análisis Imp. en Tránsito"/>
      <sheetName val="XREF"/>
      <sheetName val="Tickmarks"/>
    </sheetNames>
    <sheetDataSet>
      <sheetData sheetId="0" refreshError="1"/>
      <sheetData sheetId="1"/>
      <sheetData sheetId="2" refreshError="1"/>
      <sheetData sheetId="3" refreshError="1"/>
      <sheetData sheetId="4" refreshError="1"/>
      <sheetData sheetId="5"/>
      <sheetData sheetId="6"/>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reakeven Data"/>
      <sheetName val="Hoja1"/>
      <sheetName val="Variables"/>
    </sheetNames>
    <sheetDataSet>
      <sheetData sheetId="0">
        <row r="1">
          <cell r="B1" t="str">
            <v>Analisis de Punto de Equilibrio</v>
          </cell>
        </row>
      </sheetData>
      <sheetData sheetId="1" refreshError="1"/>
      <sheetData sheetId="2">
        <row r="1">
          <cell r="B1" t="b">
            <v>0</v>
          </cell>
        </row>
      </sheetData>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COME STATEMENT"/>
      <sheetName val="BALANCE SHEET"/>
      <sheetName val="ENTRIES OF ADJUSMENTS"/>
      <sheetName val="O"/>
      <sheetName val="1A"/>
      <sheetName val="3"/>
      <sheetName val="4"/>
      <sheetName val="4A(1)"/>
      <sheetName val="4B(1)"/>
      <sheetName val="4D(1)"/>
      <sheetName val="5(1)"/>
      <sheetName val="5A"/>
      <sheetName val="5B"/>
      <sheetName val="5C"/>
      <sheetName val="5D"/>
      <sheetName val="RESPALDO"/>
      <sheetName val="6 (1)"/>
      <sheetName val="6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álisis IVA"/>
      <sheetName val="Análisis Ret Fuente"/>
      <sheetName val="Tickmarks"/>
      <sheetName val="XREF"/>
      <sheetName val="AnálisisIVA"/>
      <sheetName val="Detalle de Gastos"/>
      <sheetName val="Tax Working"/>
      <sheetName val="INSTRUCTIONS"/>
      <sheetName val="Varios dólares"/>
      <sheetName val="Reexpresado año 2000"/>
      <sheetName val="SSO"/>
      <sheetName val="Owned"/>
      <sheetName val="VALORES PUBLICOS"/>
      <sheetName val="CONSTANTES"/>
      <sheetName val="LPH INCE"/>
      <sheetName val="F-1.0 Balance Gral"/>
      <sheetName val="IPC"/>
      <sheetName val="Prueba de Diferencial Cambi (2)"/>
      <sheetName val="sapactivexlhiddensheet"/>
      <sheetName val="Matríz Dic 04"/>
      <sheetName val="31 Dic 96"/>
      <sheetName val="Detalle"/>
      <sheetName val="Detalle Cuentas por Cobrar"/>
      <sheetName val="Sheet1"/>
      <sheetName val="Hoja4"/>
      <sheetName val="Hoja1"/>
      <sheetName val="Hoja2"/>
      <sheetName val="ROLCOBOS"/>
      <sheetName val="Balance General"/>
      <sheetName val="Sheet6"/>
      <sheetName val="SetUp"/>
      <sheetName val="ORG"/>
      <sheetName val="Namelist"/>
      <sheetName val="DB"/>
      <sheetName val="Imp_Noviembre"/>
      <sheetName val="Hoja3"/>
      <sheetName val="Cuadre"/>
      <sheetName val="Reembolsos"/>
      <sheetName val="CT"/>
      <sheetName val="AUT "/>
      <sheetName val="Partes  relacionadas"/>
      <sheetName val="ATS"/>
      <sheetName val="PARTES RELACIONADAS"/>
      <sheetName val="Adiciones e intereses"/>
      <sheetName val="Utilidades"/>
      <sheetName val="Prest. Soc."/>
      <sheetName val="TABLAIPC "/>
      <sheetName val="Hoja5"/>
      <sheetName val="Abr-03"/>
      <sheetName val="LPH e INCE"/>
      <sheetName val="Movimiento"/>
      <sheetName val="Prov Activo Fijo Jun-2002"/>
      <sheetName val="Anexo 12"/>
      <sheetName val="BM PPR Act"/>
      <sheetName val="Prueba global - Pasivo"/>
      <sheetName val="Lists"/>
      <sheetName val="Reps"/>
      <sheetName val="WEB ADI"/>
      <sheetName val="ic"/>
      <sheetName val="SSO y SPF 2003"/>
      <sheetName val="2139"/>
      <sheetName val="Lookup Tables"/>
    </sheetNames>
    <sheetDataSet>
      <sheetData sheetId="0"/>
      <sheetData sheetId="1" refreshError="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refreshError="1"/>
      <sheetData sheetId="28" refreshError="1"/>
      <sheetData sheetId="29" refreshError="1"/>
      <sheetData sheetId="30" refreshError="1"/>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pl-monthly"/>
      <sheetName val="cash flow"/>
      <sheetName val="bs"/>
      <sheetName val="bs-source"/>
      <sheetName val="sch-1"/>
      <sheetName val="sch-1A"/>
      <sheetName val="sch -1B"/>
      <sheetName val="sch-2"/>
      <sheetName val="sch-3"/>
      <sheetName val="sch-4"/>
      <sheetName val="sch-4A"/>
      <sheetName val="sch-4(a) monthy"/>
      <sheetName val="sch4A(1)"/>
      <sheetName val="sch-4B"/>
      <sheetName val="sch4b (3)"/>
      <sheetName val="sch-4B (4)"/>
      <sheetName val="sch4b (5)"/>
      <sheetName val="sch-4B (6)"/>
      <sheetName val="sch4b (7)"/>
      <sheetName val="sch-5"/>
      <sheetName val="sch 5-02"/>
      <sheetName val="sch-5A "/>
      <sheetName val="sch-6"/>
      <sheetName val="sch-6A"/>
      <sheetName val="sch 6-monthly-02"/>
      <sheetName val="sch-7"/>
      <sheetName val="sch 7A"/>
      <sheetName val="sch 7-02"/>
      <sheetName val="inventory"/>
      <sheetName val=" Statistic"/>
      <sheetName val=" Statistic Of Sales (MT)"/>
      <sheetName val="sales-03"/>
      <sheetName val="sales 03-other"/>
      <sheetName val="sales-source-03"/>
      <sheetName val="PRECIOS"/>
      <sheetName val="sales-02"/>
      <sheetName val="mf´s-02 &amp;03"/>
      <sheetName val="sales-02-other"/>
      <sheetName val="GRAF-PERIOD"/>
      <sheetName val="purchases-MT"/>
      <sheetName val="purchases $"/>
      <sheetName val="consumption-MT"/>
      <sheetName val="consumption-$"/>
      <sheetName val="r&amp;m and utilities"/>
      <sheetName val=" foreing suppliers"/>
      <sheetName val="Tax-reconciliation"/>
      <sheetName val="Notes Payable to banks"/>
      <sheetName val="Note Receivable"/>
      <sheetName val="Produbanco"/>
      <sheetName val="Mochasa-Budget2003-Actualizado "/>
    </sheetNames>
    <sheetDataSet>
      <sheetData sheetId="0" refreshError="1"/>
      <sheetData sheetId="1" refreshError="1"/>
      <sheetData sheetId="2" refreshError="1"/>
      <sheetData sheetId="3" refreshError="1">
        <row r="20">
          <cell r="B20" t="str">
            <v>Trade Receivables</v>
          </cell>
        </row>
        <row r="21">
          <cell r="B21" t="str">
            <v>Notes Receivables</v>
          </cell>
        </row>
        <row r="22">
          <cell r="B22" t="str">
            <v>Less: Allowance for Bad Debts</v>
          </cell>
        </row>
        <row r="23">
          <cell r="B23" t="str">
            <v>Other Receivables</v>
          </cell>
        </row>
        <row r="24">
          <cell r="B24" t="str">
            <v xml:space="preserve">   Total Receivables-Trade/Other</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V"/>
      <sheetName val="Lookup"/>
    </sheetNames>
    <sheetDataSet>
      <sheetData sheetId="0" refreshError="1"/>
      <sheetData sheetId="1"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V"/>
      <sheetName val="Lookup"/>
    </sheetNames>
    <sheetDataSet>
      <sheetData sheetId="0" refreshError="1"/>
      <sheetData sheetId="1"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0598"/>
      <sheetName val="VALORES"/>
      <sheetName val="DETAL0998"/>
      <sheetName val="VALORES "/>
      <sheetName val="ANALISIS CILPSA"/>
      <sheetName val="Sheet1"/>
      <sheetName val="TC Diario Sunat"/>
      <sheetName val="Tablas"/>
      <sheetName val="CRONOGRAMA"/>
      <sheetName val="Resumen"/>
      <sheetName val="DIRECTORIO"/>
      <sheetName val="Factores"/>
      <sheetName val="ReporteDirectorioOct00"/>
      <sheetName val="0"/>
      <sheetName val="indirectos  estandar"/>
      <sheetName val="PR-7 ACTUAL"/>
      <sheetName val="TIPFIN10"/>
      <sheetName val="Hoja3"/>
      <sheetName val="SAP"/>
      <sheetName val="General Inputs"/>
      <sheetName val=""/>
      <sheetName val="Nectarina"/>
      <sheetName val="VALORES_"/>
      <sheetName val="ANALISIS_CILPSA"/>
      <sheetName val="TC_Diario_Sunat"/>
      <sheetName val="cascada Serco"/>
      <sheetName val="Crecimiento Demanda"/>
      <sheetName val="Formato avance"/>
      <sheetName val="C.R.Eni Ind."/>
      <sheetName val="deuda final"/>
      <sheetName val="Inversiones"/>
      <sheetName val="pp ENERGÍA"/>
      <sheetName val="GX"/>
      <sheetName val="Dx"/>
      <sheetName val="Ox"/>
      <sheetName val="DISCO"/>
      <sheetName val="GENCO"/>
      <sheetName val="CONSO"/>
      <sheetName val="SERCO"/>
      <sheetName val="RNDI VPP (2)"/>
      <sheetName val="RNDI VPP"/>
      <sheetName val="cascada REAL AA"/>
      <sheetName val="cascada REAL POA"/>
      <sheetName val="cascada REAL "/>
      <sheetName val="cascada GencoREAL POA "/>
      <sheetName val="cascada serco REAL POA "/>
      <sheetName val="cascada discoREAL POA "/>
      <sheetName val="E.Macro"/>
      <sheetName val="terrenos"/>
      <sheetName val="local"/>
      <sheetName val="Hoja1"/>
      <sheetName val="DATVAR"/>
      <sheetName val="Tipo de Cambio-Dólares"/>
      <sheetName val="Cash basis Ago-02"/>
      <sheetName val="교육계획"/>
      <sheetName val="COSREF"/>
      <sheetName val="correlativos"/>
      <sheetName val="IGV DIFERE"/>
      <sheetName val="DETR 400"/>
      <sheetName val="DETR 700"/>
      <sheetName val="4212110 detracc"/>
      <sheetName val="R.Compras Doc"/>
      <sheetName val="DATOS - NO BORRAR"/>
      <sheetName val="ILV ALC"/>
      <sheetName val="Año - Res"/>
      <sheetName val="cascada_Serco"/>
      <sheetName val="Crecimiento_Demanda"/>
      <sheetName val="Formato_avance"/>
      <sheetName val="C_R_Eni_Ind_"/>
      <sheetName val="deuda_final"/>
      <sheetName val="pp_ENERGÍA"/>
      <sheetName val="RNDI_VPP_(2)"/>
      <sheetName val="RNDI_VPP"/>
      <sheetName val="cascada_REAL_AA"/>
      <sheetName val="cascada_REAL_POA"/>
      <sheetName val="cascada_REAL_"/>
      <sheetName val="cascada_GencoREAL_POA_"/>
      <sheetName val="cascada_serco_REAL_POA_"/>
      <sheetName val="cascada_discoREAL_POA_"/>
      <sheetName val="E_Macro"/>
    </sheetNames>
    <sheetDataSet>
      <sheetData sheetId="0" refreshError="1">
        <row r="134">
          <cell r="B134" t="str">
            <v>J.P. Morgan</v>
          </cell>
          <cell r="C134">
            <v>21141464</v>
          </cell>
        </row>
        <row r="135">
          <cell r="B135" t="str">
            <v>Banco Wiese Ltdo.</v>
          </cell>
          <cell r="C135">
            <v>4088309</v>
          </cell>
        </row>
        <row r="136">
          <cell r="B136" t="str">
            <v>Bradley Corporation Ltd.</v>
          </cell>
          <cell r="C136">
            <v>9345259.9499999993</v>
          </cell>
        </row>
        <row r="137">
          <cell r="B137" t="str">
            <v>Atlantic Security Bank</v>
          </cell>
          <cell r="C137">
            <v>10052407</v>
          </cell>
        </row>
        <row r="138">
          <cell r="B138" t="str">
            <v>Banco de Crédito</v>
          </cell>
          <cell r="C138">
            <v>906242</v>
          </cell>
        </row>
        <row r="139">
          <cell r="B139" t="str">
            <v>Banco Financiero</v>
          </cell>
          <cell r="C139">
            <v>591597</v>
          </cell>
        </row>
        <row r="140">
          <cell r="B140" t="str">
            <v>Banco del Sur</v>
          </cell>
          <cell r="C140">
            <v>485385</v>
          </cell>
        </row>
        <row r="141">
          <cell r="B141" t="str">
            <v>Banco de Lima</v>
          </cell>
          <cell r="C141">
            <v>118841</v>
          </cell>
        </row>
        <row r="142">
          <cell r="B142" t="str">
            <v>Banco Latino</v>
          </cell>
          <cell r="C142">
            <v>79246</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sheetData sheetId="60"/>
      <sheetData sheetId="61"/>
      <sheetData sheetId="62" refreshError="1"/>
      <sheetData sheetId="63" refreshError="1"/>
      <sheetData sheetId="64" refreshError="1"/>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sheetName val="Inversiones"/>
      <sheetName val="Otros activos"/>
      <sheetName val="Amortización"/>
      <sheetName val="Cálculo amortización"/>
      <sheetName val="Análisis de Adiciones"/>
      <sheetName val="XREF"/>
      <sheetName val="Tickmarks"/>
      <sheetName val="VPP Inversiones"/>
      <sheetName val="Goodwill Humana"/>
      <sheetName val="Goodwill Aesculapius"/>
      <sheetName val="Sheet2"/>
      <sheetName val="Adquisición Aesculapius"/>
      <sheetName val="Acciones"/>
      <sheetName val="Aportes"/>
      <sheetName val="Detalle de acciones adquiridas"/>
      <sheetName val="CMA_Aescapulapius"/>
      <sheetName val="Análisis Aesculapius"/>
      <sheetName val="Análisis de activos"/>
      <sheetName val="VPP"/>
      <sheetName val="Límite"/>
    </sheetNames>
    <sheetDataSet>
      <sheetData sheetId="0"/>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sheetName val="Inversiones"/>
      <sheetName val="Otros activos"/>
      <sheetName val="Amortización"/>
      <sheetName val="Cálculo amortización"/>
      <sheetName val="Análisis de Adiciones"/>
      <sheetName val="XREF"/>
      <sheetName val="Tickmarks"/>
      <sheetName val="VPP Inversiones"/>
      <sheetName val="Goodwill Humana"/>
      <sheetName val="Goodwill Aesculapius"/>
      <sheetName val="Sheet2"/>
      <sheetName val="Adquisición Aesculapius"/>
      <sheetName val="Acciones"/>
      <sheetName val="Aportes"/>
      <sheetName val="Detalle de acciones adquiridas"/>
      <sheetName val="CMA_Aescapulapius"/>
      <sheetName val="Análisis Aesculapius"/>
      <sheetName val="Análisis de activos"/>
      <sheetName val="VPP"/>
      <sheetName val="Límite"/>
    </sheetNames>
    <sheetDataSet>
      <sheetData sheetId="0"/>
      <sheetData sheetId="1"/>
      <sheetData sheetId="2"/>
      <sheetData sheetId="3"/>
      <sheetData sheetId="4"/>
      <sheetData sheetId="5" refreshError="1"/>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sheetName val="Movimiento"/>
      <sheetName val="Obligaciones"/>
      <sheetName val="Gasto interés"/>
      <sheetName val="Excess Calc"/>
      <sheetName val="XREF"/>
      <sheetName val="Tickmarks"/>
      <sheetName val="Oblig Financieras Final"/>
      <sheetName val="Pronaca"/>
      <sheetName val="Porción Corriente"/>
      <sheetName val="IFC"/>
      <sheetName val="LLoyds"/>
      <sheetName val="límite gasto interés"/>
      <sheetName val="límite inte x pagar"/>
      <sheetName val="Análisis"/>
      <sheetName val="Análisis Heideiberg"/>
      <sheetName val="Análisis Bolivariano"/>
      <sheetName val="Leasing"/>
    </sheetNames>
    <sheetDataSet>
      <sheetData sheetId="0"/>
      <sheetData sheetId="1" refreshError="1"/>
      <sheetData sheetId="2" refreshError="1"/>
      <sheetData sheetId="3"/>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vimiento"/>
      <sheetName val="Cálc. Global Amort."/>
      <sheetName val="Nota"/>
      <sheetName val="Amortización"/>
      <sheetName val="D. Concesión Final"/>
      <sheetName val="D. Concesión Preli"/>
      <sheetName val="Adec. loc. arrend."/>
      <sheetName val="Costo locales"/>
      <sheetName val="Arriendo l. plazo"/>
      <sheetName val="Reclasific y retiros"/>
      <sheetName val="Registros Sanitarios"/>
      <sheetName val="MMA Adecuac. Final"/>
      <sheetName val="MMA Adecuac. Preliminar"/>
      <sheetName val="MMA-Adiciones Prelim."/>
      <sheetName val="Análisis adiciones"/>
      <sheetName val="Calc. Límites"/>
      <sheetName val="XREF"/>
      <sheetName val="Tickmarks"/>
    </sheetNames>
    <sheetDataSet>
      <sheetData sheetId="0"/>
      <sheetData sheetId="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vimiento"/>
      <sheetName val="Cálc. Global Amort."/>
      <sheetName val="Nota"/>
      <sheetName val="Amortización"/>
      <sheetName val="D. Concesión Final"/>
      <sheetName val="D. Concesión Preli"/>
      <sheetName val="Adec. loc. arrend."/>
      <sheetName val="Costo locales"/>
      <sheetName val="Arriendo l. plazo"/>
      <sheetName val="Reclasific y retiros"/>
      <sheetName val="Registros Sanitarios"/>
      <sheetName val="MMA Adecuac. Final"/>
      <sheetName val="MMA Adecuac. Preliminar"/>
      <sheetName val="MMA-Adiciones Prelim."/>
      <sheetName val="Análisis adiciones"/>
      <sheetName val="Calc. Límites"/>
      <sheetName val="XREF"/>
      <sheetName val="Tickmarks"/>
    </sheetNames>
    <sheetDataSet>
      <sheetData sheetId="0"/>
      <sheetData sheetId="1"/>
      <sheetData sheetId="2" refreshError="1"/>
      <sheetData sheetId="3" refreshError="1"/>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Calc"/>
      <sheetName val="Excess Calc"/>
      <sheetName val="Cómputo"/>
      <sheetName val="Tickmarks"/>
      <sheetName val="4"/>
    </sheetNames>
    <sheetDataSet>
      <sheetData sheetId="0"/>
      <sheetData sheetId="1"/>
      <sheetData sheetId="2"/>
      <sheetData sheetId="3"/>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ómputo "/>
      <sheetName val=" TCalc"/>
      <sheetName val="XREF"/>
      <sheetName val="Tickmarks"/>
      <sheetName val="Cómputo_"/>
      <sheetName val="_TCalc"/>
      <sheetName val="Cómputo_1"/>
      <sheetName val="_TCalc1"/>
    </sheetNames>
    <sheetDataSet>
      <sheetData sheetId="0"/>
      <sheetData sheetId="1"/>
      <sheetData sheetId="2"/>
      <sheetData sheetId="3"/>
      <sheetData sheetId="4"/>
      <sheetData sheetId="5"/>
      <sheetData sheetId="6"/>
      <sheetData sheetId="7"/>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ómputo "/>
      <sheetName val=" TCalc"/>
      <sheetName val="XREF"/>
      <sheetName val="Tickmarks"/>
      <sheetName val="Cómputo_"/>
      <sheetName val="_TCalc"/>
      <sheetName val="Cómputo_1"/>
      <sheetName val="_TCalc1"/>
    </sheetNames>
    <sheetDataSet>
      <sheetData sheetId="0"/>
      <sheetData sheetId="1"/>
      <sheetData sheetId="2"/>
      <sheetData sheetId="3"/>
      <sheetData sheetId="4"/>
      <sheetData sheetId="5"/>
      <sheetData sheetId="6"/>
      <sheetData sheetId="7"/>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ómputo Oct-09"/>
      <sheetName val=" TCalc"/>
      <sheetName val="XREF"/>
      <sheetName val="Tickmarks"/>
      <sheetName val="#REF"/>
      <sheetName val="Información General"/>
      <sheetName val="Nómina IESS"/>
      <sheetName val="Beneficios Sociales"/>
      <sheetName val="RDP Vs. F103"/>
      <sheetName val="XIII"/>
      <sheetName val="Hoja3"/>
      <sheetName val="XIV"/>
      <sheetName val="XIV (2)"/>
      <sheetName val="XIV cambio Salario"/>
      <sheetName val="FR"/>
      <sheetName val="Vacaciones"/>
      <sheetName val="IR Personal"/>
      <sheetName val="Ingresos por empledo"/>
      <sheetName val="Seguros Empleados"/>
      <sheetName val="Salario Digno"/>
      <sheetName val="Hoja1"/>
      <sheetName val="Hoja2"/>
      <sheetName val="Cómputo "/>
      <sheetName val="Con Trib."/>
      <sheetName val="Otros GND"/>
      <sheetName val="OPR"/>
      <sheetName val="G. Viaje"/>
      <sheetName val="G. Gestión"/>
      <sheetName val="Seguros"/>
      <sheetName val="G. Publicidad"/>
      <sheetName val="Incobrables (2)"/>
      <sheetName val="Incobrables"/>
      <sheetName val="Dep. &amp; Amort."/>
      <sheetName val="Remuner."/>
      <sheetName val="Jub. &amp; Des."/>
      <sheetName val="Créd Ext."/>
      <sheetName val="Regalías"/>
      <sheetName val="Amort. pérd"/>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visión Obs."/>
      <sheetName val="XREF"/>
      <sheetName val="Movimiento"/>
      <sheetName val="Análisis Prov."/>
      <sheetName val="Valuac.Inventarios"/>
      <sheetName val="Detalle Inventarios Prel"/>
      <sheetName val="Tickmarks"/>
    </sheetNames>
    <sheetDataSet>
      <sheetData sheetId="0" refreshError="1"/>
      <sheetData sheetId="1" refreshError="1"/>
      <sheetData sheetId="2" refreshError="1"/>
      <sheetData sheetId="3" refreshError="1"/>
      <sheetData sheetId="4"/>
      <sheetData sheetId="5"/>
      <sheetData sheetId="6"/>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visión Obs."/>
      <sheetName val="XREF"/>
      <sheetName val="Movimiento"/>
      <sheetName val="Análisis Prov."/>
      <sheetName val="Valuac.Inventarios"/>
      <sheetName val="Detalle Inventarios Prel"/>
      <sheetName val="Tickmarks"/>
    </sheetNames>
    <sheetDataSet>
      <sheetData sheetId="0" refreshError="1"/>
      <sheetData sheetId="1" refreshError="1"/>
      <sheetData sheetId="2" refreshError="1"/>
      <sheetData sheetId="3" refreshError="1"/>
      <sheetData sheetId="4"/>
      <sheetData sheetId="5"/>
      <sheetData sheetId="6"/>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sheetName val="Clientes"/>
      <sheetName val="Cómputo "/>
      <sheetName val=" TCalc"/>
      <sheetName val="XREF"/>
      <sheetName val="Tickmarks"/>
    </sheetNames>
    <sheetDataSet>
      <sheetData sheetId="0"/>
      <sheetData sheetId="1"/>
      <sheetData sheetId="2"/>
      <sheetData sheetId="3"/>
      <sheetData sheetId="4"/>
      <sheetData sheetId="5"/>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lle"/>
      <sheetName val="Clientes"/>
      <sheetName val="Cómputo "/>
      <sheetName val=" TCalc"/>
      <sheetName val="XREF"/>
      <sheetName val="Tickmarks"/>
    </sheetNames>
    <sheetDataSet>
      <sheetData sheetId="0"/>
      <sheetData sheetId="1"/>
      <sheetData sheetId="2"/>
      <sheetData sheetId="3"/>
      <sheetData sheetId="4"/>
      <sheetData sheetId="5"/>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o Diciembre 2009"/>
      <sheetName val="Décimo Cuarto Sueldo"/>
      <sheetName val="Fondo Reserva"/>
      <sheetName val="Agrupacion Gastos"/>
      <sheetName val="Detalle Mano de Obra directa"/>
      <sheetName val="Mayores_PG"/>
      <sheetName val="Tcalc"/>
      <sheetName val="XREF"/>
      <sheetName val="Tickmarks"/>
      <sheetName val="Computo_Diciembre_2009"/>
      <sheetName val="Décimo_Cuarto_Sueldo"/>
      <sheetName val="Fondo_Reserva"/>
      <sheetName val="Agrupacion_Gastos"/>
      <sheetName val="Detalle_Mano_de_Obra_directa"/>
      <sheetName val="Computo_Diciembre_20091"/>
      <sheetName val="Décimo_Cuarto_Sueldo1"/>
      <sheetName val="Fondo_Reserva1"/>
      <sheetName val="Agrupacion_Gastos1"/>
      <sheetName val="Detalle_Mano_de_Obra_direct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uto Diciembre 2009"/>
      <sheetName val="Décimo Cuarto Sueldo"/>
      <sheetName val="Fondo Reserva"/>
      <sheetName val="Agrupacion Gastos"/>
      <sheetName val="Detalle Mano de Obra directa"/>
      <sheetName val="Mayores_PG"/>
      <sheetName val="Tcalc"/>
      <sheetName val="XREF"/>
      <sheetName val="Tickmarks"/>
      <sheetName val="Computo_Diciembre_2009"/>
      <sheetName val="Décimo_Cuarto_Sueldo"/>
      <sheetName val="Fondo_Reserva"/>
      <sheetName val="Agrupacion_Gastos"/>
      <sheetName val="Detalle_Mano_de_Obra_directa"/>
      <sheetName val="Computo_Diciembre_20091"/>
      <sheetName val="Décimo_Cuarto_Sueldo1"/>
      <sheetName val="Fondo_Reserva1"/>
      <sheetName val="Agrupacion_Gastos1"/>
      <sheetName val="Detalle_Mano_de_Obra_direct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lance Sheet"/>
      <sheetName val="Income Statement"/>
      <sheetName val="Reconciliation of Balance Sheet"/>
      <sheetName val="Cuentas por cobrar"/>
      <sheetName val="Inventory Note"/>
      <sheetName val="Gastos Anticipados"/>
      <sheetName val="Activo Fijo"/>
      <sheetName val="Operating Expenses Note"/>
      <sheetName val="XREF"/>
    </sheetNames>
    <sheetDataSet>
      <sheetData sheetId="0" refreshError="1"/>
      <sheetData sheetId="1"/>
      <sheetData sheetId="2"/>
      <sheetData sheetId="3"/>
      <sheetData sheetId="4"/>
      <sheetData sheetId="5" refreshError="1"/>
      <sheetData sheetId="6" refreshError="1"/>
      <sheetData sheetId="7"/>
      <sheetData sheetId="8"/>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 Compras."/>
      <sheetName val="XREF"/>
      <sheetName val="Tickmarks"/>
      <sheetName val="#REF"/>
    </sheetNames>
    <sheetDataSet>
      <sheetData sheetId="0" refreshError="1">
        <row r="13654">
          <cell r="J13654">
            <v>22888630.460000001</v>
          </cell>
        </row>
      </sheetData>
      <sheetData sheetId="1" refreshError="1"/>
      <sheetData sheetId="2" refreshError="1"/>
      <sheetData sheetId="3"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ta. Compras."/>
      <sheetName val="XREF"/>
      <sheetName val="Tickmarks"/>
      <sheetName val="#REF"/>
    </sheetNames>
    <sheetDataSet>
      <sheetData sheetId="0" refreshError="1">
        <row r="13654">
          <cell r="J13654">
            <v>22888630.460000001</v>
          </cell>
        </row>
      </sheetData>
      <sheetData sheetId="1" refreshError="1"/>
      <sheetData sheetId="2" refreshError="1"/>
      <sheetData sheetId="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REF"/>
      <sheetName val="Sheet2"/>
      <sheetName val="Detalle"/>
      <sheetName val="Sheet7"/>
      <sheetName val="Sheet8"/>
      <sheetName val="Sheet9"/>
      <sheetName val="Sheet10"/>
      <sheetName val="Sheet11"/>
      <sheetName val="Sheet12"/>
      <sheetName val="Sheet13"/>
      <sheetName val="Sheet14"/>
      <sheetName val="Sheet15"/>
      <sheetName val="Movimiento"/>
      <sheetName val="Mov. Prov. Obsole."/>
      <sheetName val="Análisis Prov."/>
      <sheetName val="Valuación Inventario"/>
      <sheetName val="Tickmark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REF"/>
      <sheetName val="Sheet2"/>
      <sheetName val="Detalle"/>
      <sheetName val="Sheet7"/>
      <sheetName val="Sheet8"/>
      <sheetName val="Sheet9"/>
      <sheetName val="Sheet10"/>
      <sheetName val="Sheet11"/>
      <sheetName val="Sheet12"/>
      <sheetName val="Sheet13"/>
      <sheetName val="Sheet14"/>
      <sheetName val="Sheet15"/>
      <sheetName val="Movimiento"/>
      <sheetName val="Mov. Prov. Obsole."/>
      <sheetName val="Análisis Prov."/>
      <sheetName val="Valuación Inventario"/>
      <sheetName val="Tickmark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a E.F"/>
      <sheetName val="Cálc amor. arriendo largo plazo"/>
      <sheetName val="Movimiento"/>
      <sheetName val="Amortización"/>
      <sheetName val="Detalle de otros activos (2)"/>
      <sheetName val="Detalle de otros activos"/>
      <sheetName val="Analisis SI Derechos Conce."/>
      <sheetName val="MMA Saldo inicial"/>
      <sheetName val="Cálc. Amort. Final"/>
      <sheetName val="Cálc. Amort. Prelim."/>
      <sheetName val="MMA Adiciones"/>
      <sheetName val="Análisis de  Adiciones"/>
      <sheetName val="Calc. Límites"/>
      <sheetName val="Tabla Límites"/>
      <sheetName val="XREF"/>
      <sheetName val="Tickmarks"/>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ota E.F"/>
      <sheetName val="Cálc amor. arriendo largo plazo"/>
      <sheetName val="Movimiento"/>
      <sheetName val="Amortización"/>
      <sheetName val="Detalle de otros activos (2)"/>
      <sheetName val="Detalle de otros activos"/>
      <sheetName val="Analisis SI Derechos Conce."/>
      <sheetName val="MMA Saldo inicial"/>
      <sheetName val="Cálc. Amort. Final"/>
      <sheetName val="Cálc. Amort. Prelim."/>
      <sheetName val="MMA Adiciones"/>
      <sheetName val="Análisis de  Adiciones"/>
      <sheetName val="Calc. Límites"/>
      <sheetName val="Tabla Límites"/>
      <sheetName val="XREF"/>
      <sheetName val="Tickmarks"/>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sheetData sheetId="12" refreshError="1"/>
      <sheetData sheetId="13" refreshError="1"/>
      <sheetData sheetId="14" refreshError="1"/>
      <sheetData sheetId="15"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C2002-€"/>
      <sheetName val="ivap"/>
      <sheetName val="ESC2002"/>
      <sheetName val="EXPLICA"/>
      <sheetName val="cuadros-€"/>
      <sheetName val="cuadros"/>
      <sheetName val="DATO1"/>
      <sheetName val="SALA-€"/>
      <sheetName val="SALA"/>
      <sheetName val="SALA (2)"/>
      <sheetName val="GRAD"/>
      <sheetName val="EUM"/>
      <sheetName val="MARK"/>
      <sheetName val="HOUS"/>
      <sheetName val="DATO2"/>
      <sheetName val="DATO3"/>
      <sheetName val="FOOD"/>
      <sheetName val="PRINT"/>
      <sheetName val="MANT"/>
      <sheetName val="TELF"/>
      <sheetName val="MR.DEW"/>
      <sheetName val="EVOLUCION"/>
      <sheetName val="CONSOL.1"/>
      <sheetName val="CONSOL.2"/>
      <sheetName val="Canter"/>
      <sheetName val="DVC"/>
      <sheetName val="tab2"/>
      <sheetName val="Accretion_dilution"/>
      <sheetName val="Valuation"/>
      <sheetName val="CAPEX_Reported"/>
      <sheetName val="LEI FX"/>
      <sheetName val="LEI FX_EOM"/>
      <sheetName val="FX_Quarterly"/>
      <sheetName val="Capex_11"/>
      <sheetName val="Asset Sales_11 "/>
      <sheetName val="Capex_08_10"/>
      <sheetName val="Capex_11_FX1"/>
      <sheetName val="Capex_08_10_FX1"/>
      <sheetName val="UDLA_C"/>
      <sheetName val="Lead"/>
      <sheetName val="BU_LIST"/>
      <sheetName val="CONFIG"/>
      <sheetName val="EXTERNOS"/>
      <sheetName val="SALA_(2)"/>
      <sheetName val="MR_DEW"/>
      <sheetName val="CONSOL_1"/>
      <sheetName val="CONSOL_2"/>
      <sheetName val="LEI_FX"/>
      <sheetName val="LEI_FX_EOM"/>
      <sheetName val="Asset_Sales_11_"/>
      <sheetName val="Planning - Financials in LC"/>
      <sheetName val="GAST.I"/>
      <sheetName val="SALA_(2)1"/>
      <sheetName val="MR_DEW1"/>
      <sheetName val="CONSOL_11"/>
      <sheetName val="CONSOL_21"/>
      <sheetName val="LEI_FX1"/>
      <sheetName val="LEI_FX_EOM1"/>
      <sheetName val="Asset_Sales_11_1"/>
      <sheetName val="Planning_-_Financials_in_LC"/>
      <sheetName val="GAST_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2">
          <cell r="B2" t="str">
            <v>JUNE</v>
          </cell>
          <cell r="C2" t="str">
            <v xml:space="preserve"> DECEMBER</v>
          </cell>
          <cell r="D2" t="str">
            <v>TOTAL</v>
          </cell>
        </row>
        <row r="4">
          <cell r="B4">
            <v>44196</v>
          </cell>
          <cell r="C4">
            <v>45000</v>
          </cell>
          <cell r="D4">
            <v>89196</v>
          </cell>
        </row>
        <row r="5">
          <cell r="B5">
            <v>3500</v>
          </cell>
          <cell r="C5">
            <v>0</v>
          </cell>
          <cell r="D5">
            <v>3500</v>
          </cell>
        </row>
        <row r="6">
          <cell r="B6">
            <v>0</v>
          </cell>
          <cell r="C6">
            <v>0</v>
          </cell>
          <cell r="D6">
            <v>0</v>
          </cell>
        </row>
        <row r="7">
          <cell r="B7">
            <v>58000</v>
          </cell>
          <cell r="C7">
            <v>58000</v>
          </cell>
          <cell r="D7">
            <v>116000</v>
          </cell>
        </row>
        <row r="8">
          <cell r="B8">
            <v>11020</v>
          </cell>
          <cell r="C8">
            <v>8700</v>
          </cell>
          <cell r="D8">
            <v>19720</v>
          </cell>
        </row>
        <row r="9">
          <cell r="B9">
            <v>13224</v>
          </cell>
          <cell r="C9">
            <v>0</v>
          </cell>
          <cell r="D9">
            <v>13224</v>
          </cell>
        </row>
        <row r="10">
          <cell r="B10">
            <v>17400</v>
          </cell>
          <cell r="C10">
            <v>0</v>
          </cell>
          <cell r="D10">
            <v>17400</v>
          </cell>
        </row>
        <row r="11">
          <cell r="B11">
            <v>3250</v>
          </cell>
          <cell r="C11">
            <v>2088</v>
          </cell>
          <cell r="D11">
            <v>5338</v>
          </cell>
        </row>
        <row r="12">
          <cell r="B12">
            <v>9570</v>
          </cell>
          <cell r="C12">
            <v>9570</v>
          </cell>
          <cell r="D12">
            <v>19140</v>
          </cell>
        </row>
        <row r="13">
          <cell r="B13">
            <v>58000</v>
          </cell>
          <cell r="C13">
            <v>32480</v>
          </cell>
          <cell r="D13">
            <v>90480</v>
          </cell>
        </row>
        <row r="16">
          <cell r="B16">
            <v>17400</v>
          </cell>
          <cell r="C16">
            <v>0</v>
          </cell>
          <cell r="D16">
            <v>17400</v>
          </cell>
        </row>
        <row r="17">
          <cell r="B17">
            <v>197398</v>
          </cell>
          <cell r="C17">
            <v>132944</v>
          </cell>
          <cell r="D17">
            <v>330342</v>
          </cell>
        </row>
        <row r="18">
          <cell r="B18">
            <v>432958</v>
          </cell>
          <cell r="C18">
            <v>288782</v>
          </cell>
          <cell r="D18">
            <v>721740</v>
          </cell>
        </row>
        <row r="20">
          <cell r="B20">
            <v>38280</v>
          </cell>
          <cell r="C20">
            <v>0</v>
          </cell>
          <cell r="D20">
            <v>38280</v>
          </cell>
        </row>
        <row r="21">
          <cell r="B21">
            <v>11020</v>
          </cell>
          <cell r="C21">
            <v>4060</v>
          </cell>
          <cell r="D21">
            <v>15080</v>
          </cell>
        </row>
        <row r="22">
          <cell r="B22">
            <v>14717</v>
          </cell>
          <cell r="C22">
            <v>9240</v>
          </cell>
          <cell r="D22">
            <v>23957</v>
          </cell>
        </row>
        <row r="23">
          <cell r="B23">
            <v>10000</v>
          </cell>
          <cell r="C23">
            <v>7000</v>
          </cell>
          <cell r="D23">
            <v>17000</v>
          </cell>
        </row>
        <row r="24">
          <cell r="B24">
            <v>9400</v>
          </cell>
          <cell r="C24">
            <v>6580</v>
          </cell>
          <cell r="D24">
            <v>15980</v>
          </cell>
        </row>
        <row r="25">
          <cell r="B25">
            <v>106654</v>
          </cell>
          <cell r="C25">
            <v>52391</v>
          </cell>
          <cell r="D25">
            <v>159045</v>
          </cell>
        </row>
        <row r="26">
          <cell r="B26">
            <v>7840</v>
          </cell>
          <cell r="C26">
            <v>3712</v>
          </cell>
          <cell r="D26">
            <v>11552</v>
          </cell>
        </row>
        <row r="27">
          <cell r="B27">
            <v>0</v>
          </cell>
          <cell r="C27">
            <v>13200</v>
          </cell>
          <cell r="D27">
            <v>13200</v>
          </cell>
        </row>
        <row r="28">
          <cell r="B28">
            <v>23200</v>
          </cell>
          <cell r="C28">
            <v>16240</v>
          </cell>
          <cell r="D28">
            <v>39440</v>
          </cell>
        </row>
        <row r="29">
          <cell r="B29">
            <v>221111</v>
          </cell>
          <cell r="C29">
            <v>112423</v>
          </cell>
          <cell r="D29">
            <v>333534</v>
          </cell>
        </row>
        <row r="31">
          <cell r="B31">
            <v>654069</v>
          </cell>
          <cell r="C31">
            <v>401205</v>
          </cell>
          <cell r="D31">
            <v>1055274</v>
          </cell>
        </row>
        <row r="32">
          <cell r="B32">
            <v>20</v>
          </cell>
          <cell r="C32">
            <v>14</v>
          </cell>
        </row>
        <row r="33">
          <cell r="B33">
            <v>32703.45</v>
          </cell>
          <cell r="C33">
            <v>28657.5</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sheetData sheetId="49"/>
      <sheetData sheetId="50" refreshError="1"/>
      <sheetData sheetId="51" refreshError="1"/>
      <sheetData sheetId="52">
        <row r="2">
          <cell r="B2" t="str">
            <v>JUNE</v>
          </cell>
        </row>
      </sheetData>
      <sheetData sheetId="53"/>
      <sheetData sheetId="54"/>
      <sheetData sheetId="55"/>
      <sheetData sheetId="56"/>
      <sheetData sheetId="57"/>
      <sheetData sheetId="58"/>
      <sheetData sheetId="59"/>
      <sheetData sheetId="60"/>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ERR"/>
      <sheetName val="Patrimonial"/>
      <sheetName val="SEPARADOR"/>
      <sheetName val="Detalle"/>
      <sheetName val="Costo Nacional"/>
      <sheetName val="Existencias Impo a Real"/>
      <sheetName val="Mayores"/>
      <sheetName val="ASIENTOS"/>
      <sheetName val="Ajuste Noviembre"/>
      <sheetName val="Yura Final"/>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Tema de Office">
  <a:themeElements>
    <a:clrScheme name="FRM">
      <a:dk1>
        <a:sysClr val="windowText" lastClr="000000"/>
      </a:dk1>
      <a:lt1>
        <a:sysClr val="window" lastClr="FFFFFF"/>
      </a:lt1>
      <a:dk2>
        <a:srgbClr val="0000FF"/>
      </a:dk2>
      <a:lt2>
        <a:srgbClr val="DDDDDD"/>
      </a:lt2>
      <a:accent1>
        <a:srgbClr val="00FFFF"/>
      </a:accent1>
      <a:accent2>
        <a:srgbClr val="00FF00"/>
      </a:accent2>
      <a:accent3>
        <a:srgbClr val="FFFF00"/>
      </a:accent3>
      <a:accent4>
        <a:srgbClr val="FF6600"/>
      </a:accent4>
      <a:accent5>
        <a:srgbClr val="FF00FF"/>
      </a:accent5>
      <a:accent6>
        <a:srgbClr val="9933FF"/>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6D7D73-5A37-42DD-BE6C-3B07069585B4}">
  <dimension ref="A1:W30"/>
  <sheetViews>
    <sheetView showGridLines="0" tabSelected="1" zoomScale="120" zoomScaleNormal="120" zoomScaleSheetLayoutView="130" workbookViewId="0">
      <pane xSplit="6" ySplit="2" topLeftCell="G3" activePane="bottomRight" state="frozen"/>
      <selection pane="topRight" activeCell="G1" sqref="G1"/>
      <selection pane="bottomLeft" activeCell="A3" sqref="A3"/>
      <selection pane="bottomRight"/>
    </sheetView>
  </sheetViews>
  <sheetFormatPr baseColWidth="10" defaultColWidth="0" defaultRowHeight="12.75" x14ac:dyDescent="0.2"/>
  <cols>
    <col min="1" max="1" width="3" style="18" customWidth="1"/>
    <col min="2" max="5" width="18.28515625" style="18" customWidth="1"/>
    <col min="6" max="6" width="1.85546875" style="18" customWidth="1"/>
    <col min="7" max="12" width="13.140625" style="18" customWidth="1"/>
    <col min="13" max="13" width="12.5703125" style="18" customWidth="1"/>
    <col min="14" max="23" width="0" style="18" hidden="1" customWidth="1"/>
    <col min="24" max="16384" width="12.5703125" style="18" hidden="1"/>
  </cols>
  <sheetData>
    <row r="1" spans="1:12" s="6" customFormat="1" ht="20.25" x14ac:dyDescent="0.3">
      <c r="A1" s="5" t="str">
        <f ca="1">MID(CELL("filename",A1),FIND("[",CELL("filename",A1))+1,FIND("]",CELL("filename",A1))-FIND("[",CELL("filename",A1))-6)</f>
        <v>Modelo proyecciones Hult - Resuelto</v>
      </c>
      <c r="G1" s="7"/>
      <c r="J1" s="7"/>
      <c r="K1" s="7"/>
      <c r="L1" s="8"/>
    </row>
    <row r="2" spans="1:12" s="11" customFormat="1" ht="15.75" thickBot="1" x14ac:dyDescent="0.25">
      <c r="A2" s="10" t="str">
        <f ca="1">MID(CELL("filename",A2),FIND("]",CELL("filename",A2))+1,LEN(CELL("filename",A2)))</f>
        <v>Guia</v>
      </c>
    </row>
    <row r="3" spans="1:12" s="6" customFormat="1" x14ac:dyDescent="0.2">
      <c r="A3" s="12"/>
      <c r="B3" s="13" t="s">
        <v>0</v>
      </c>
      <c r="C3" s="14">
        <v>0</v>
      </c>
      <c r="F3" s="7" t="s">
        <v>1</v>
      </c>
      <c r="G3" s="15">
        <f>Timing!G3</f>
        <v>0</v>
      </c>
      <c r="H3" s="15">
        <f>Timing!H3</f>
        <v>1</v>
      </c>
      <c r="I3" s="15">
        <f>Timing!I3</f>
        <v>2</v>
      </c>
      <c r="J3" s="15">
        <f>Timing!J3</f>
        <v>3</v>
      </c>
      <c r="K3" s="15">
        <f>Timing!K3</f>
        <v>4</v>
      </c>
      <c r="L3" s="15">
        <f>Timing!L3</f>
        <v>5</v>
      </c>
    </row>
    <row r="4" spans="1:12" s="6" customFormat="1" x14ac:dyDescent="0.2">
      <c r="F4" s="7" t="s">
        <v>2</v>
      </c>
      <c r="G4" s="7" t="str">
        <f>Timing!G4</f>
        <v>Actual</v>
      </c>
      <c r="H4" s="7" t="str">
        <f>Timing!H4</f>
        <v>Proyectado</v>
      </c>
      <c r="I4" s="7" t="str">
        <f>Timing!I4</f>
        <v>Proyectado</v>
      </c>
      <c r="J4" s="7" t="str">
        <f>Timing!J4</f>
        <v>Proyectado</v>
      </c>
      <c r="K4" s="7" t="str">
        <f>Timing!K4</f>
        <v>Proyectado</v>
      </c>
      <c r="L4" s="7" t="str">
        <f>Timing!L4</f>
        <v>Proyectado</v>
      </c>
    </row>
    <row r="5" spans="1:12" s="6" customFormat="1" x14ac:dyDescent="0.2">
      <c r="F5" s="7" t="s">
        <v>5</v>
      </c>
      <c r="G5" s="16">
        <f>Timing!G5</f>
        <v>44927</v>
      </c>
      <c r="H5" s="16">
        <f>Timing!H5</f>
        <v>45292</v>
      </c>
      <c r="I5" s="16">
        <f>Timing!I5</f>
        <v>45658</v>
      </c>
      <c r="J5" s="16">
        <f>Timing!J5</f>
        <v>46023</v>
      </c>
      <c r="K5" s="16">
        <f>Timing!K5</f>
        <v>46388</v>
      </c>
      <c r="L5" s="16">
        <f>Timing!L5</f>
        <v>46753</v>
      </c>
    </row>
    <row r="6" spans="1:12" s="6" customFormat="1" x14ac:dyDescent="0.2">
      <c r="F6" s="7" t="s">
        <v>6</v>
      </c>
      <c r="G6" s="16">
        <f>Timing!G6</f>
        <v>45291</v>
      </c>
      <c r="H6" s="16">
        <f>Timing!H6</f>
        <v>45657</v>
      </c>
      <c r="I6" s="16">
        <f>Timing!I6</f>
        <v>46022</v>
      </c>
      <c r="J6" s="16">
        <f>Timing!J6</f>
        <v>46387</v>
      </c>
      <c r="K6" s="16">
        <f>Timing!K6</f>
        <v>46752</v>
      </c>
      <c r="L6" s="16">
        <f>Timing!L6</f>
        <v>47118</v>
      </c>
    </row>
    <row r="7" spans="1:12" s="6" customFormat="1" x14ac:dyDescent="0.2">
      <c r="F7" s="7" t="s">
        <v>7</v>
      </c>
      <c r="G7" s="17">
        <f>Timing!G7</f>
        <v>2023</v>
      </c>
      <c r="H7" s="17">
        <f>Timing!H7</f>
        <v>2024</v>
      </c>
      <c r="I7" s="17">
        <f>Timing!I7</f>
        <v>2025</v>
      </c>
      <c r="J7" s="17">
        <f>Timing!J7</f>
        <v>2026</v>
      </c>
      <c r="K7" s="17">
        <f>Timing!K7</f>
        <v>2027</v>
      </c>
      <c r="L7" s="17">
        <f>Timing!L7</f>
        <v>2028</v>
      </c>
    </row>
    <row r="9" spans="1:12" x14ac:dyDescent="0.2">
      <c r="B9" s="64" t="s">
        <v>136</v>
      </c>
      <c r="C9" s="64"/>
      <c r="D9" s="64"/>
      <c r="E9" s="64"/>
      <c r="G9" s="65" t="s">
        <v>137</v>
      </c>
      <c r="H9" s="65"/>
      <c r="I9" s="65"/>
      <c r="J9" s="65"/>
      <c r="K9" s="66"/>
      <c r="L9" s="66"/>
    </row>
    <row r="11" spans="1:12" x14ac:dyDescent="0.2">
      <c r="B11" s="67" t="s">
        <v>0</v>
      </c>
      <c r="C11" s="18" t="s">
        <v>138</v>
      </c>
      <c r="G11" s="62" t="s">
        <v>139</v>
      </c>
      <c r="H11" s="68" t="s">
        <v>169</v>
      </c>
    </row>
    <row r="12" spans="1:12" x14ac:dyDescent="0.2">
      <c r="G12" s="72" t="s">
        <v>140</v>
      </c>
      <c r="H12" s="68" t="s">
        <v>170</v>
      </c>
    </row>
    <row r="13" spans="1:12" x14ac:dyDescent="0.2">
      <c r="B13" s="67" t="s">
        <v>29</v>
      </c>
      <c r="C13" s="18" t="s">
        <v>143</v>
      </c>
      <c r="G13" s="83" t="s">
        <v>141</v>
      </c>
      <c r="H13" s="68" t="s">
        <v>171</v>
      </c>
    </row>
    <row r="14" spans="1:12" x14ac:dyDescent="0.2">
      <c r="G14" s="63" t="s">
        <v>142</v>
      </c>
      <c r="H14" s="68" t="s">
        <v>172</v>
      </c>
    </row>
    <row r="15" spans="1:12" x14ac:dyDescent="0.2">
      <c r="B15" s="67" t="s">
        <v>153</v>
      </c>
      <c r="C15" s="18" t="s">
        <v>155</v>
      </c>
      <c r="G15" s="81" t="s">
        <v>167</v>
      </c>
      <c r="H15" s="18" t="s">
        <v>173</v>
      </c>
    </row>
    <row r="16" spans="1:12" x14ac:dyDescent="0.2">
      <c r="B16" s="20"/>
      <c r="G16" s="82" t="s">
        <v>168</v>
      </c>
      <c r="H16" s="18" t="s">
        <v>174</v>
      </c>
    </row>
    <row r="17" spans="2:12" x14ac:dyDescent="0.2">
      <c r="B17" s="67" t="s">
        <v>149</v>
      </c>
      <c r="C17" s="18" t="s">
        <v>154</v>
      </c>
    </row>
    <row r="18" spans="2:12" x14ac:dyDescent="0.2">
      <c r="B18" s="20"/>
    </row>
    <row r="19" spans="2:12" x14ac:dyDescent="0.2">
      <c r="B19" s="67" t="s">
        <v>112</v>
      </c>
      <c r="C19" s="18" t="s">
        <v>156</v>
      </c>
    </row>
    <row r="20" spans="2:12" x14ac:dyDescent="0.2">
      <c r="B20" s="20"/>
      <c r="G20" s="65" t="s">
        <v>144</v>
      </c>
      <c r="H20" s="65"/>
      <c r="I20" s="65"/>
      <c r="J20" s="65"/>
      <c r="K20" s="66"/>
      <c r="L20" s="66"/>
    </row>
    <row r="21" spans="2:12" x14ac:dyDescent="0.2">
      <c r="B21" s="67" t="s">
        <v>151</v>
      </c>
      <c r="C21" s="18" t="s">
        <v>152</v>
      </c>
    </row>
    <row r="22" spans="2:12" x14ac:dyDescent="0.2">
      <c r="G22" s="69"/>
      <c r="H22" s="18" t="s">
        <v>145</v>
      </c>
    </row>
    <row r="24" spans="2:12" x14ac:dyDescent="0.2">
      <c r="G24" s="70"/>
      <c r="H24" s="18" t="s">
        <v>146</v>
      </c>
    </row>
    <row r="26" spans="2:12" x14ac:dyDescent="0.2">
      <c r="B26" s="20"/>
      <c r="G26" s="73"/>
      <c r="H26" s="18" t="s">
        <v>147</v>
      </c>
    </row>
    <row r="28" spans="2:12" x14ac:dyDescent="0.2">
      <c r="B28" s="20"/>
      <c r="G28" s="71"/>
      <c r="H28" s="18" t="s">
        <v>148</v>
      </c>
    </row>
    <row r="30" spans="2:12" x14ac:dyDescent="0.2">
      <c r="G30" s="74"/>
      <c r="H30" s="18" t="s">
        <v>150</v>
      </c>
    </row>
  </sheetData>
  <conditionalFormatting sqref="F3:L7">
    <cfRule type="expression" dxfId="5" priority="1">
      <formula>$C$3=0</formula>
    </cfRule>
  </conditionalFormatting>
  <dataValidations count="1">
    <dataValidation type="whole" allowBlank="1" showInputMessage="1" showErrorMessage="1" errorTitle="Advertencia" error="Ingrese 1 para activar el timing o ingrese 0 para desactivarlo" sqref="C3" xr:uid="{1C17BBC7-BBE5-4061-AE3E-B040774C3230}">
      <formula1>0</formula1>
      <formula2>1</formula2>
    </dataValidation>
  </dataValidations>
  <hyperlinks>
    <hyperlink ref="B21" location="Proyecciones!A1" display="Proyecciones" xr:uid="{B28B4EAA-6839-4C6A-9B9D-9164AB8DA9F1}"/>
    <hyperlink ref="B19" location="Financiamiento!A1" display="Financiamiento" xr:uid="{175854DF-4922-4B38-84ED-C555F8DC90FE}"/>
    <hyperlink ref="B17" location="Nomina!A1" display="Nomina" xr:uid="{6DDD9F53-AA9E-47ED-B23A-874E0EB6B09D}"/>
    <hyperlink ref="B13" location="Supuestos!A1" display="Supuestos" xr:uid="{785FB377-19C8-4663-A044-9D17E28B9AC8}"/>
    <hyperlink ref="B11" location="Timing!A1" display="Timing" xr:uid="{31E6411E-E347-43A0-A8D0-8180BB335E13}"/>
    <hyperlink ref="B15" location="Nomina!A1" display="Nomina" xr:uid="{6AF89038-5451-4347-BEAC-2715024E934B}"/>
  </hyperlinks>
  <pageMargins left="0.7" right="0.7" top="0.75" bottom="0.75" header="0.3" footer="0.3"/>
  <pageSetup scale="45"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04D9F-8CAF-42BB-9768-25D3FAF2A494}">
  <sheetPr codeName="Hoja3"/>
  <dimension ref="A1:W11"/>
  <sheetViews>
    <sheetView showGridLines="0" zoomScale="120" zoomScaleNormal="120" workbookViewId="0">
      <pane xSplit="6" ySplit="7" topLeftCell="G8" activePane="bottomRight" state="frozen"/>
      <selection activeCell="Q1" sqref="Q1"/>
      <selection pane="topRight" activeCell="Q1" sqref="Q1"/>
      <selection pane="bottomLeft" activeCell="Q1" sqref="Q1"/>
      <selection pane="bottomRight" activeCell="L1" sqref="L1"/>
    </sheetView>
  </sheetViews>
  <sheetFormatPr baseColWidth="10" defaultColWidth="0" defaultRowHeight="12.75" x14ac:dyDescent="0.2"/>
  <cols>
    <col min="1" max="1" width="3" style="18" customWidth="1"/>
    <col min="2" max="5" width="12.5703125" style="18" customWidth="1"/>
    <col min="6" max="6" width="1.85546875" style="18" customWidth="1"/>
    <col min="7" max="12" width="13.140625" style="18" customWidth="1"/>
    <col min="13" max="13" width="12.5703125" style="18" customWidth="1"/>
    <col min="14" max="23" width="0" style="18" hidden="1" customWidth="1"/>
    <col min="24" max="16384" width="12.5703125" style="18" hidden="1"/>
  </cols>
  <sheetData>
    <row r="1" spans="1:12" s="6" customFormat="1" ht="20.25" x14ac:dyDescent="0.3">
      <c r="A1" s="5" t="str">
        <f ca="1">MID(CELL("filename",A1),FIND("[",CELL("filename",A1))+1,FIND("]",CELL("filename",A1))-FIND("[",CELL("filename",A1))-6)</f>
        <v>Modelo proyecciones Hult - Resuelto</v>
      </c>
      <c r="G1" s="7"/>
      <c r="J1" s="7"/>
      <c r="K1" s="7"/>
      <c r="L1" s="8"/>
    </row>
    <row r="2" spans="1:12" s="11" customFormat="1" ht="15.75" thickBot="1" x14ac:dyDescent="0.25">
      <c r="A2" s="10" t="str">
        <f ca="1">MID(CELL("filename",A2),FIND("]",CELL("filename",A2))+1,LEN(CELL("filename",A2)))</f>
        <v>Timing</v>
      </c>
    </row>
    <row r="3" spans="1:12" s="6" customFormat="1" x14ac:dyDescent="0.2">
      <c r="A3" s="12"/>
      <c r="B3" s="13"/>
      <c r="C3" s="14"/>
      <c r="F3" s="7" t="s">
        <v>1</v>
      </c>
      <c r="G3" s="15">
        <v>0</v>
      </c>
      <c r="H3" s="15">
        <v>1</v>
      </c>
      <c r="I3" s="15">
        <v>2</v>
      </c>
      <c r="J3" s="15">
        <v>3</v>
      </c>
      <c r="K3" s="15">
        <v>4</v>
      </c>
      <c r="L3" s="15">
        <v>5</v>
      </c>
    </row>
    <row r="4" spans="1:12" s="6" customFormat="1" x14ac:dyDescent="0.2">
      <c r="F4" s="7" t="s">
        <v>2</v>
      </c>
      <c r="G4" s="7" t="s">
        <v>3</v>
      </c>
      <c r="H4" s="7" t="s">
        <v>4</v>
      </c>
      <c r="I4" s="7" t="s">
        <v>4</v>
      </c>
      <c r="J4" s="7" t="s">
        <v>4</v>
      </c>
      <c r="K4" s="7" t="s">
        <v>4</v>
      </c>
      <c r="L4" s="7" t="s">
        <v>4</v>
      </c>
    </row>
    <row r="5" spans="1:12" s="6" customFormat="1" x14ac:dyDescent="0.2">
      <c r="F5" s="7" t="s">
        <v>5</v>
      </c>
      <c r="G5" s="16">
        <f>D10</f>
        <v>44927</v>
      </c>
      <c r="H5" s="16">
        <f>G6+1</f>
        <v>45292</v>
      </c>
      <c r="I5" s="16">
        <f t="shared" ref="I5:L5" si="0">H6+1</f>
        <v>45658</v>
      </c>
      <c r="J5" s="16">
        <f t="shared" si="0"/>
        <v>46023</v>
      </c>
      <c r="K5" s="16">
        <f t="shared" si="0"/>
        <v>46388</v>
      </c>
      <c r="L5" s="16">
        <f t="shared" si="0"/>
        <v>46753</v>
      </c>
    </row>
    <row r="6" spans="1:12" s="6" customFormat="1" x14ac:dyDescent="0.2">
      <c r="F6" s="7" t="s">
        <v>6</v>
      </c>
      <c r="G6" s="16">
        <f>DATE(YEAR(G5),MONTH(G5)+11,DAY(G5)+30)</f>
        <v>45291</v>
      </c>
      <c r="H6" s="16">
        <f>DATE(YEAR(G6)+1,MONTH(G6),DAY(G6))</f>
        <v>45657</v>
      </c>
      <c r="I6" s="16">
        <f t="shared" ref="I6:L6" si="1">DATE(YEAR(H6)+1,MONTH(H6),DAY(H6))</f>
        <v>46022</v>
      </c>
      <c r="J6" s="16">
        <f t="shared" si="1"/>
        <v>46387</v>
      </c>
      <c r="K6" s="16">
        <f t="shared" si="1"/>
        <v>46752</v>
      </c>
      <c r="L6" s="16">
        <f t="shared" si="1"/>
        <v>47118</v>
      </c>
    </row>
    <row r="7" spans="1:12" s="6" customFormat="1" x14ac:dyDescent="0.2">
      <c r="F7" s="7" t="s">
        <v>7</v>
      </c>
      <c r="G7" s="17">
        <f>YEAR(G5)</f>
        <v>2023</v>
      </c>
      <c r="H7" s="17">
        <f t="shared" ref="H7:L7" si="2">YEAR(H5)</f>
        <v>2024</v>
      </c>
      <c r="I7" s="17">
        <f t="shared" si="2"/>
        <v>2025</v>
      </c>
      <c r="J7" s="17">
        <f t="shared" si="2"/>
        <v>2026</v>
      </c>
      <c r="K7" s="17">
        <f t="shared" si="2"/>
        <v>2027</v>
      </c>
      <c r="L7" s="17">
        <f t="shared" si="2"/>
        <v>2028</v>
      </c>
    </row>
    <row r="9" spans="1:12" x14ac:dyDescent="0.2">
      <c r="B9" s="18" t="s">
        <v>35</v>
      </c>
      <c r="D9" s="32">
        <v>45230</v>
      </c>
    </row>
    <row r="10" spans="1:12" x14ac:dyDescent="0.2">
      <c r="B10" s="18" t="s">
        <v>36</v>
      </c>
      <c r="D10" s="32">
        <v>44927</v>
      </c>
    </row>
    <row r="11" spans="1:12" x14ac:dyDescent="0.2">
      <c r="B11" s="18" t="s">
        <v>37</v>
      </c>
      <c r="D11" s="33">
        <f>MAX($G$6:$L$6)</f>
        <v>47118</v>
      </c>
    </row>
  </sheetData>
  <pageMargins left="0.7" right="0.7" top="0.75" bottom="0.75" header="0.3" footer="0.3"/>
  <pageSetup paperSize="9" scale="37"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6FA3C-46E5-4E2F-9C2A-9B648996CEA9}">
  <sheetPr codeName="Hoja5">
    <tabColor theme="4"/>
  </sheetPr>
  <dimension ref="A1:W63"/>
  <sheetViews>
    <sheetView showGridLines="0" zoomScale="120" zoomScaleNormal="120" workbookViewId="0">
      <pane ySplit="2" topLeftCell="A3" activePane="bottomLeft" state="frozen"/>
      <selection activeCell="L1" sqref="L1"/>
      <selection pane="bottomLeft" activeCell="E51" sqref="E51"/>
    </sheetView>
  </sheetViews>
  <sheetFormatPr baseColWidth="10" defaultColWidth="0" defaultRowHeight="12.75" x14ac:dyDescent="0.2"/>
  <cols>
    <col min="1" max="1" width="3" style="18" customWidth="1"/>
    <col min="2" max="3" width="20" style="18" customWidth="1"/>
    <col min="4" max="4" width="12.5703125" style="29" customWidth="1"/>
    <col min="5" max="6" width="12.5703125" style="18" customWidth="1"/>
    <col min="7" max="12" width="13.140625" style="18" customWidth="1"/>
    <col min="13" max="13" width="12.5703125" style="18" customWidth="1"/>
    <col min="14" max="23" width="0" style="18" hidden="1" customWidth="1"/>
    <col min="24" max="16384" width="12.5703125" style="18" hidden="1"/>
  </cols>
  <sheetData>
    <row r="1" spans="1:12" s="6" customFormat="1" ht="20.25" x14ac:dyDescent="0.3">
      <c r="A1" s="5" t="str">
        <f ca="1">MID(CELL("filename",A1),FIND("[",CELL("filename",A1))+1,FIND("]",CELL("filename",A1))-FIND("[",CELL("filename",A1))-6)</f>
        <v>Modelo proyecciones Hult - Resuelto</v>
      </c>
      <c r="D1" s="37"/>
      <c r="G1" s="7"/>
      <c r="J1" s="7"/>
      <c r="K1" s="7"/>
      <c r="L1" s="8"/>
    </row>
    <row r="2" spans="1:12" s="11" customFormat="1" ht="15.75" thickBot="1" x14ac:dyDescent="0.25">
      <c r="A2" s="10" t="str">
        <f ca="1">MID(CELL("filename",A2),FIND("]",CELL("filename",A2))+1,LEN(CELL("filename",A2)))</f>
        <v>Supuestos</v>
      </c>
      <c r="D2" s="38"/>
    </row>
    <row r="3" spans="1:12" s="6" customFormat="1" x14ac:dyDescent="0.2">
      <c r="A3" s="12"/>
      <c r="B3" s="13" t="s">
        <v>0</v>
      </c>
      <c r="C3" s="14">
        <v>0</v>
      </c>
      <c r="D3" s="37"/>
      <c r="F3" s="7" t="s">
        <v>1</v>
      </c>
      <c r="G3" s="7">
        <f>Timing!G3</f>
        <v>0</v>
      </c>
      <c r="H3" s="7">
        <f>Timing!H3</f>
        <v>1</v>
      </c>
      <c r="I3" s="7">
        <f>Timing!I3</f>
        <v>2</v>
      </c>
      <c r="J3" s="7">
        <f>Timing!J3</f>
        <v>3</v>
      </c>
      <c r="K3" s="7">
        <f>Timing!K3</f>
        <v>4</v>
      </c>
      <c r="L3" s="7">
        <f>Timing!L3</f>
        <v>5</v>
      </c>
    </row>
    <row r="4" spans="1:12" s="6" customFormat="1" x14ac:dyDescent="0.2">
      <c r="D4" s="37"/>
      <c r="F4" s="7" t="s">
        <v>2</v>
      </c>
      <c r="G4" s="7" t="str">
        <f>Timing!G4</f>
        <v>Actual</v>
      </c>
      <c r="H4" s="7" t="str">
        <f>Timing!H4</f>
        <v>Proyectado</v>
      </c>
      <c r="I4" s="7" t="str">
        <f>Timing!I4</f>
        <v>Proyectado</v>
      </c>
      <c r="J4" s="7" t="str">
        <f>Timing!J4</f>
        <v>Proyectado</v>
      </c>
      <c r="K4" s="7" t="str">
        <f>Timing!K4</f>
        <v>Proyectado</v>
      </c>
      <c r="L4" s="7" t="str">
        <f>Timing!L4</f>
        <v>Proyectado</v>
      </c>
    </row>
    <row r="5" spans="1:12" s="6" customFormat="1" x14ac:dyDescent="0.2">
      <c r="D5" s="37"/>
      <c r="F5" s="7" t="s">
        <v>5</v>
      </c>
      <c r="G5" s="16">
        <f>Timing!G5</f>
        <v>44927</v>
      </c>
      <c r="H5" s="16">
        <f>Timing!H5</f>
        <v>45292</v>
      </c>
      <c r="I5" s="16">
        <f>Timing!I5</f>
        <v>45658</v>
      </c>
      <c r="J5" s="16">
        <f>Timing!J5</f>
        <v>46023</v>
      </c>
      <c r="K5" s="16">
        <f>Timing!K5</f>
        <v>46388</v>
      </c>
      <c r="L5" s="16">
        <f>Timing!L5</f>
        <v>46753</v>
      </c>
    </row>
    <row r="6" spans="1:12" s="6" customFormat="1" x14ac:dyDescent="0.2">
      <c r="D6" s="37"/>
      <c r="F6" s="7" t="s">
        <v>6</v>
      </c>
      <c r="G6" s="16">
        <f>Timing!G6</f>
        <v>45291</v>
      </c>
      <c r="H6" s="16">
        <f>Timing!H6</f>
        <v>45657</v>
      </c>
      <c r="I6" s="16">
        <f>Timing!I6</f>
        <v>46022</v>
      </c>
      <c r="J6" s="16">
        <f>Timing!J6</f>
        <v>46387</v>
      </c>
      <c r="K6" s="16">
        <f>Timing!K6</f>
        <v>46752</v>
      </c>
      <c r="L6" s="16">
        <f>Timing!L6</f>
        <v>47118</v>
      </c>
    </row>
    <row r="7" spans="1:12" s="6" customFormat="1" x14ac:dyDescent="0.2">
      <c r="D7" s="37"/>
      <c r="F7" s="7" t="s">
        <v>7</v>
      </c>
      <c r="G7" s="17">
        <f>Timing!G7</f>
        <v>2023</v>
      </c>
      <c r="H7" s="17">
        <f>Timing!H7</f>
        <v>2024</v>
      </c>
      <c r="I7" s="17">
        <f>Timing!I7</f>
        <v>2025</v>
      </c>
      <c r="J7" s="17">
        <f>Timing!J7</f>
        <v>2026</v>
      </c>
      <c r="K7" s="17">
        <f>Timing!K7</f>
        <v>2027</v>
      </c>
      <c r="L7" s="17">
        <f>Timing!L7</f>
        <v>2028</v>
      </c>
    </row>
    <row r="9" spans="1:12" x14ac:dyDescent="0.2">
      <c r="B9" s="20" t="s">
        <v>52</v>
      </c>
      <c r="C9" s="20"/>
    </row>
    <row r="11" spans="1:12" x14ac:dyDescent="0.2">
      <c r="B11" s="27" t="s">
        <v>8</v>
      </c>
      <c r="C11" s="27"/>
      <c r="D11" s="28" t="s">
        <v>9</v>
      </c>
      <c r="E11" s="28" t="s">
        <v>10</v>
      </c>
      <c r="F11" s="27" t="s">
        <v>11</v>
      </c>
    </row>
    <row r="12" spans="1:12" x14ac:dyDescent="0.2">
      <c r="B12" s="18" t="s">
        <v>49</v>
      </c>
      <c r="D12" s="30">
        <v>0.05</v>
      </c>
      <c r="E12" s="29" t="s">
        <v>12</v>
      </c>
      <c r="F12" s="18" t="s">
        <v>158</v>
      </c>
    </row>
    <row r="13" spans="1:12" x14ac:dyDescent="0.2">
      <c r="B13" s="18" t="s">
        <v>50</v>
      </c>
      <c r="D13" s="55">
        <v>10</v>
      </c>
      <c r="E13" s="29" t="s">
        <v>157</v>
      </c>
      <c r="F13" s="18" t="s">
        <v>159</v>
      </c>
    </row>
    <row r="14" spans="1:12" x14ac:dyDescent="0.2">
      <c r="B14" s="18" t="s">
        <v>51</v>
      </c>
      <c r="D14" s="30">
        <v>0.02</v>
      </c>
      <c r="E14" s="29" t="s">
        <v>12</v>
      </c>
      <c r="F14" s="18" t="s">
        <v>160</v>
      </c>
    </row>
    <row r="15" spans="1:12" x14ac:dyDescent="0.2">
      <c r="E15" s="29"/>
    </row>
    <row r="16" spans="1:12" x14ac:dyDescent="0.2">
      <c r="E16" s="29"/>
    </row>
    <row r="17" spans="2:9" x14ac:dyDescent="0.2">
      <c r="B17" s="20" t="s">
        <v>13</v>
      </c>
      <c r="C17" s="20"/>
    </row>
    <row r="18" spans="2:9" x14ac:dyDescent="0.2">
      <c r="B18" s="20"/>
      <c r="C18" s="20"/>
    </row>
    <row r="19" spans="2:9" x14ac:dyDescent="0.2">
      <c r="B19" s="27" t="s">
        <v>8</v>
      </c>
      <c r="C19" s="27"/>
      <c r="D19" s="28" t="s">
        <v>9</v>
      </c>
      <c r="E19" s="28" t="s">
        <v>10</v>
      </c>
      <c r="F19" s="27" t="s">
        <v>11</v>
      </c>
    </row>
    <row r="20" spans="2:9" x14ac:dyDescent="0.2">
      <c r="B20" s="1" t="s">
        <v>14</v>
      </c>
      <c r="C20" s="1"/>
      <c r="D20" s="30">
        <v>9.4999999999999998E-3</v>
      </c>
      <c r="E20" s="29" t="s">
        <v>12</v>
      </c>
      <c r="F20" s="18" t="s">
        <v>15</v>
      </c>
      <c r="I20" s="1"/>
    </row>
    <row r="21" spans="2:9" x14ac:dyDescent="0.2">
      <c r="B21" s="1" t="s">
        <v>16</v>
      </c>
      <c r="C21" s="1"/>
      <c r="D21" s="30">
        <v>9.4999999999999998E-3</v>
      </c>
      <c r="E21" s="29" t="s">
        <v>12</v>
      </c>
      <c r="F21" s="18" t="s">
        <v>15</v>
      </c>
      <c r="I21" s="1"/>
    </row>
    <row r="22" spans="2:9" x14ac:dyDescent="0.2">
      <c r="B22" s="1" t="s">
        <v>17</v>
      </c>
      <c r="C22" s="1"/>
      <c r="D22" s="30">
        <v>4.4999999999999997E-3</v>
      </c>
      <c r="E22" s="29" t="s">
        <v>12</v>
      </c>
      <c r="F22" s="18" t="s">
        <v>15</v>
      </c>
      <c r="I22" s="1"/>
    </row>
    <row r="23" spans="2:9" x14ac:dyDescent="0.2">
      <c r="B23" s="1" t="s">
        <v>18</v>
      </c>
      <c r="C23" s="1"/>
      <c r="D23" s="30">
        <v>9.4999999999999998E-3</v>
      </c>
      <c r="E23" s="29" t="s">
        <v>12</v>
      </c>
      <c r="F23" s="18" t="s">
        <v>15</v>
      </c>
      <c r="I23" s="1"/>
    </row>
    <row r="24" spans="2:9" x14ac:dyDescent="0.2">
      <c r="B24" s="1" t="s">
        <v>19</v>
      </c>
      <c r="C24" s="1"/>
      <c r="D24" s="30">
        <v>4.4999999999999997E-3</v>
      </c>
      <c r="E24" s="29" t="s">
        <v>12</v>
      </c>
      <c r="F24" s="18" t="s">
        <v>15</v>
      </c>
      <c r="I24" s="1"/>
    </row>
    <row r="27" spans="2:9" x14ac:dyDescent="0.2">
      <c r="B27" s="20" t="s">
        <v>21</v>
      </c>
      <c r="C27" s="20"/>
    </row>
    <row r="28" spans="2:9" x14ac:dyDescent="0.2">
      <c r="C28" s="20"/>
    </row>
    <row r="29" spans="2:9" x14ac:dyDescent="0.2">
      <c r="B29" s="27" t="s">
        <v>8</v>
      </c>
      <c r="C29" s="27"/>
      <c r="D29" s="28" t="s">
        <v>9</v>
      </c>
      <c r="E29" s="28" t="s">
        <v>10</v>
      </c>
      <c r="F29" s="27" t="s">
        <v>11</v>
      </c>
    </row>
    <row r="30" spans="2:9" x14ac:dyDescent="0.2">
      <c r="B30" s="18" t="s">
        <v>46</v>
      </c>
      <c r="D30" s="36">
        <v>1000</v>
      </c>
      <c r="E30" s="31" t="s">
        <v>47</v>
      </c>
      <c r="F30" s="1" t="s">
        <v>161</v>
      </c>
    </row>
    <row r="31" spans="2:9" x14ac:dyDescent="0.2">
      <c r="B31" s="18" t="s">
        <v>38</v>
      </c>
      <c r="D31" s="36">
        <v>1500</v>
      </c>
      <c r="E31" s="31" t="s">
        <v>47</v>
      </c>
      <c r="F31" s="1" t="s">
        <v>161</v>
      </c>
    </row>
    <row r="32" spans="2:9" x14ac:dyDescent="0.2">
      <c r="B32" s="18" t="s">
        <v>39</v>
      </c>
      <c r="D32" s="36">
        <v>800</v>
      </c>
      <c r="E32" s="31" t="s">
        <v>47</v>
      </c>
      <c r="F32" s="1" t="s">
        <v>161</v>
      </c>
    </row>
    <row r="33" spans="2:6" x14ac:dyDescent="0.2">
      <c r="B33" s="18" t="s">
        <v>40</v>
      </c>
      <c r="D33" s="36">
        <v>2200</v>
      </c>
      <c r="E33" s="31" t="s">
        <v>47</v>
      </c>
      <c r="F33" s="1" t="s">
        <v>161</v>
      </c>
    </row>
    <row r="34" spans="2:6" x14ac:dyDescent="0.2">
      <c r="B34" s="18" t="s">
        <v>41</v>
      </c>
      <c r="D34" s="36">
        <v>150</v>
      </c>
      <c r="E34" s="31" t="s">
        <v>47</v>
      </c>
      <c r="F34" s="1" t="s">
        <v>161</v>
      </c>
    </row>
    <row r="35" spans="2:6" x14ac:dyDescent="0.2">
      <c r="B35" s="18" t="s">
        <v>42</v>
      </c>
      <c r="D35" s="36">
        <v>30</v>
      </c>
      <c r="E35" s="31" t="s">
        <v>47</v>
      </c>
      <c r="F35" s="1" t="s">
        <v>161</v>
      </c>
    </row>
    <row r="36" spans="2:6" x14ac:dyDescent="0.2">
      <c r="B36" s="18" t="s">
        <v>43</v>
      </c>
      <c r="D36" s="36">
        <v>20</v>
      </c>
      <c r="E36" s="31" t="s">
        <v>47</v>
      </c>
      <c r="F36" s="1" t="s">
        <v>161</v>
      </c>
    </row>
    <row r="37" spans="2:6" x14ac:dyDescent="0.2">
      <c r="B37" s="18" t="s">
        <v>44</v>
      </c>
      <c r="D37" s="36">
        <v>40</v>
      </c>
      <c r="E37" s="31" t="s">
        <v>47</v>
      </c>
      <c r="F37" s="1" t="s">
        <v>161</v>
      </c>
    </row>
    <row r="38" spans="2:6" x14ac:dyDescent="0.2">
      <c r="B38" s="18" t="s">
        <v>45</v>
      </c>
      <c r="D38" s="36">
        <v>60</v>
      </c>
      <c r="E38" s="31" t="s">
        <v>47</v>
      </c>
      <c r="F38" s="1" t="s">
        <v>161</v>
      </c>
    </row>
    <row r="39" spans="2:6" x14ac:dyDescent="0.2">
      <c r="B39" s="18" t="s">
        <v>242</v>
      </c>
      <c r="D39" s="115">
        <f>SUM(D30:D38)</f>
        <v>5800</v>
      </c>
      <c r="E39" s="31"/>
      <c r="F39" s="1"/>
    </row>
    <row r="43" spans="2:6" x14ac:dyDescent="0.2">
      <c r="B43" s="20" t="s">
        <v>127</v>
      </c>
      <c r="C43" s="20"/>
    </row>
    <row r="44" spans="2:6" x14ac:dyDescent="0.2">
      <c r="B44" s="20"/>
      <c r="C44" s="20"/>
    </row>
    <row r="45" spans="2:6" x14ac:dyDescent="0.2">
      <c r="B45" s="27" t="s">
        <v>8</v>
      </c>
      <c r="C45" s="27"/>
      <c r="D45" s="28" t="s">
        <v>9</v>
      </c>
      <c r="E45" s="28" t="s">
        <v>10</v>
      </c>
      <c r="F45" s="27" t="s">
        <v>11</v>
      </c>
    </row>
    <row r="46" spans="2:6" x14ac:dyDescent="0.2">
      <c r="B46" s="18" t="s">
        <v>128</v>
      </c>
      <c r="D46" s="36">
        <v>3000</v>
      </c>
      <c r="E46" s="29" t="s">
        <v>47</v>
      </c>
      <c r="F46" s="18" t="s">
        <v>130</v>
      </c>
    </row>
    <row r="47" spans="2:6" x14ac:dyDescent="0.2">
      <c r="B47" s="18" t="s">
        <v>129</v>
      </c>
      <c r="D47" s="59">
        <v>45061</v>
      </c>
      <c r="E47" s="29" t="s">
        <v>248</v>
      </c>
      <c r="F47" s="18" t="s">
        <v>131</v>
      </c>
    </row>
    <row r="48" spans="2:6" x14ac:dyDescent="0.2">
      <c r="B48" s="18" t="s">
        <v>55</v>
      </c>
      <c r="D48" s="39">
        <v>5</v>
      </c>
      <c r="E48" s="29" t="s">
        <v>26</v>
      </c>
      <c r="F48" s="18" t="s">
        <v>132</v>
      </c>
    </row>
    <row r="49" spans="2:6" x14ac:dyDescent="0.2">
      <c r="B49" s="18" t="s">
        <v>56</v>
      </c>
      <c r="D49" s="30">
        <v>0.12</v>
      </c>
      <c r="E49" s="29" t="s">
        <v>12</v>
      </c>
      <c r="F49" s="18" t="s">
        <v>133</v>
      </c>
    </row>
    <row r="50" spans="2:6" x14ac:dyDescent="0.2">
      <c r="B50" s="18" t="s">
        <v>57</v>
      </c>
      <c r="D50" s="39">
        <v>0</v>
      </c>
      <c r="E50" s="29" t="s">
        <v>26</v>
      </c>
      <c r="F50" s="18" t="s">
        <v>134</v>
      </c>
    </row>
    <row r="51" spans="2:6" x14ac:dyDescent="0.2">
      <c r="B51" s="18" t="s">
        <v>60</v>
      </c>
      <c r="D51" s="39">
        <v>12</v>
      </c>
      <c r="E51" s="29" t="s">
        <v>30</v>
      </c>
      <c r="F51" s="18" t="s">
        <v>135</v>
      </c>
    </row>
    <row r="52" spans="2:6" x14ac:dyDescent="0.2">
      <c r="B52" s="18" t="s">
        <v>188</v>
      </c>
      <c r="D52" s="30">
        <v>0.3</v>
      </c>
      <c r="E52" s="29" t="s">
        <v>12</v>
      </c>
      <c r="F52" s="18" t="s">
        <v>249</v>
      </c>
    </row>
    <row r="53" spans="2:6" x14ac:dyDescent="0.2">
      <c r="B53" s="18" t="s">
        <v>189</v>
      </c>
      <c r="D53" s="30">
        <v>0.1</v>
      </c>
      <c r="E53" s="29" t="s">
        <v>12</v>
      </c>
      <c r="F53" s="18" t="s">
        <v>250</v>
      </c>
    </row>
    <row r="54" spans="2:6" x14ac:dyDescent="0.2">
      <c r="B54" s="18" t="s">
        <v>190</v>
      </c>
      <c r="D54" s="30">
        <v>0.05</v>
      </c>
      <c r="E54" s="29" t="s">
        <v>12</v>
      </c>
      <c r="F54" s="18" t="s">
        <v>251</v>
      </c>
    </row>
    <row r="55" spans="2:6" x14ac:dyDescent="0.2">
      <c r="B55" s="18" t="s">
        <v>124</v>
      </c>
      <c r="D55" s="30">
        <v>0.36249999999999999</v>
      </c>
      <c r="E55" s="29" t="s">
        <v>12</v>
      </c>
      <c r="F55" s="18" t="s">
        <v>252</v>
      </c>
    </row>
    <row r="56" spans="2:6" x14ac:dyDescent="0.2">
      <c r="B56" s="18" t="s">
        <v>27</v>
      </c>
      <c r="D56" s="30">
        <v>0.4</v>
      </c>
      <c r="E56" s="29" t="s">
        <v>12</v>
      </c>
      <c r="F56" s="18" t="s">
        <v>28</v>
      </c>
    </row>
    <row r="57" spans="2:6" x14ac:dyDescent="0.2">
      <c r="B57" s="18" t="s">
        <v>191</v>
      </c>
      <c r="D57" s="39">
        <v>45</v>
      </c>
      <c r="E57" s="29" t="s">
        <v>23</v>
      </c>
      <c r="F57" s="18" t="s">
        <v>253</v>
      </c>
    </row>
    <row r="58" spans="2:6" x14ac:dyDescent="0.2">
      <c r="B58" s="18" t="s">
        <v>126</v>
      </c>
      <c r="D58" s="39">
        <v>10</v>
      </c>
      <c r="E58" s="29" t="s">
        <v>47</v>
      </c>
      <c r="F58" s="18" t="s">
        <v>254</v>
      </c>
    </row>
    <row r="59" spans="2:6" x14ac:dyDescent="0.2">
      <c r="B59" s="18" t="s">
        <v>126</v>
      </c>
      <c r="D59" s="56">
        <v>2.5000000000000001E-3</v>
      </c>
      <c r="E59" s="29" t="s">
        <v>12</v>
      </c>
      <c r="F59" s="18" t="s">
        <v>162</v>
      </c>
    </row>
    <row r="60" spans="2:6" x14ac:dyDescent="0.2">
      <c r="B60" s="18" t="s">
        <v>22</v>
      </c>
      <c r="D60" s="39">
        <v>30</v>
      </c>
      <c r="E60" s="29" t="s">
        <v>23</v>
      </c>
      <c r="F60" s="18" t="s">
        <v>24</v>
      </c>
    </row>
    <row r="61" spans="2:6" x14ac:dyDescent="0.2">
      <c r="B61" s="18" t="s">
        <v>25</v>
      </c>
      <c r="D61" s="39">
        <v>15</v>
      </c>
      <c r="E61" s="29" t="s">
        <v>23</v>
      </c>
      <c r="F61" s="18" t="s">
        <v>255</v>
      </c>
    </row>
    <row r="62" spans="2:6" x14ac:dyDescent="0.2">
      <c r="B62" s="18" t="s">
        <v>192</v>
      </c>
      <c r="D62" s="56">
        <v>0.1</v>
      </c>
      <c r="E62" s="29" t="s">
        <v>12</v>
      </c>
      <c r="F62" s="18" t="s">
        <v>256</v>
      </c>
    </row>
    <row r="63" spans="2:6" x14ac:dyDescent="0.2">
      <c r="B63" s="18" t="s">
        <v>163</v>
      </c>
      <c r="D63" s="36">
        <v>5000</v>
      </c>
      <c r="E63" s="29" t="s">
        <v>47</v>
      </c>
      <c r="F63" s="18" t="s">
        <v>164</v>
      </c>
    </row>
  </sheetData>
  <conditionalFormatting sqref="F3:L7">
    <cfRule type="expression" dxfId="4" priority="1">
      <formula>$C$3=0</formula>
    </cfRule>
  </conditionalFormatting>
  <dataValidations count="1">
    <dataValidation type="whole" allowBlank="1" showInputMessage="1" showErrorMessage="1" errorTitle="Advertencia" error="Ingrese 1 para activar el timing o ingrese 0 para desactivarlo" sqref="C3" xr:uid="{59F3B69C-FDF6-4F64-8AE7-02607E90618E}">
      <formula1>0</formula1>
      <formula2>1</formula2>
    </dataValidation>
  </dataValidations>
  <pageMargins left="0.7" right="0.7" top="0.75" bottom="0.75" header="0.3" footer="0.3"/>
  <pageSetup orientation="portrait" horizontalDpi="1200" verticalDpi="1200" r:id="rId1"/>
  <colBreaks count="2" manualBreakCount="2">
    <brk id="6" max="130" man="1"/>
    <brk id="1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C5845-5B0A-48F9-B37D-45A77DCEDFDC}">
  <sheetPr codeName="Hoja1">
    <tabColor theme="4"/>
  </sheetPr>
  <dimension ref="A1:Y41"/>
  <sheetViews>
    <sheetView showGridLines="0" zoomScale="120" zoomScaleNormal="120" zoomScaleSheetLayoutView="130" workbookViewId="0">
      <pane xSplit="6" ySplit="7" topLeftCell="G8" activePane="bottomRight" state="frozen"/>
      <selection activeCell="L1" sqref="L1"/>
      <selection pane="topRight" activeCell="L1" sqref="L1"/>
      <selection pane="bottomLeft" activeCell="L1" sqref="L1"/>
      <selection pane="bottomRight"/>
    </sheetView>
  </sheetViews>
  <sheetFormatPr baseColWidth="10" defaultColWidth="0" defaultRowHeight="12.75" x14ac:dyDescent="0.2"/>
  <cols>
    <col min="1" max="1" width="3" style="18" customWidth="1"/>
    <col min="2" max="5" width="12.5703125" style="18" customWidth="1"/>
    <col min="6" max="6" width="1.85546875" style="18" customWidth="1"/>
    <col min="7" max="14" width="13.140625" style="18" customWidth="1"/>
    <col min="15" max="15" width="12.5703125" style="18" customWidth="1"/>
    <col min="16" max="25" width="0" style="18" hidden="1" customWidth="1"/>
    <col min="26" max="16384" width="12.5703125" style="18" hidden="1"/>
  </cols>
  <sheetData>
    <row r="1" spans="1:14" s="6" customFormat="1" ht="20.25" x14ac:dyDescent="0.3">
      <c r="A1" s="5" t="str">
        <f ca="1">MID(CELL("filename",A1),FIND("[",CELL("filename",A1))+1,FIND("]",CELL("filename",A1))-FIND("[",CELL("filename",A1))-6)</f>
        <v>Modelo proyecciones Hult - Resuelto</v>
      </c>
      <c r="G1" s="7"/>
      <c r="J1" s="7"/>
      <c r="K1" s="7"/>
      <c r="L1" s="8"/>
      <c r="M1" s="8"/>
      <c r="N1" s="8"/>
    </row>
    <row r="2" spans="1:14" s="11" customFormat="1" ht="15.75" thickBot="1" x14ac:dyDescent="0.25">
      <c r="A2" s="10" t="str">
        <f ca="1">MID(CELL("filename",A2),FIND("]",CELL("filename",A2))+1,LEN(CELL("filename",A2)))</f>
        <v>Ingresos</v>
      </c>
    </row>
    <row r="3" spans="1:14" s="6" customFormat="1" x14ac:dyDescent="0.2">
      <c r="A3" s="12"/>
      <c r="B3" s="13" t="s">
        <v>0</v>
      </c>
      <c r="C3" s="14">
        <v>1</v>
      </c>
      <c r="F3" s="7" t="s">
        <v>1</v>
      </c>
      <c r="G3" s="15">
        <f>Timing!G3</f>
        <v>0</v>
      </c>
      <c r="H3" s="15">
        <f>Timing!H3</f>
        <v>1</v>
      </c>
      <c r="I3" s="15">
        <f>Timing!I3</f>
        <v>2</v>
      </c>
      <c r="J3" s="15">
        <f>Timing!J3</f>
        <v>3</v>
      </c>
      <c r="K3" s="15">
        <f>Timing!K3</f>
        <v>4</v>
      </c>
      <c r="L3" s="15">
        <f>Timing!L3</f>
        <v>5</v>
      </c>
      <c r="M3" s="15"/>
      <c r="N3" s="15"/>
    </row>
    <row r="4" spans="1:14" s="6" customFormat="1" x14ac:dyDescent="0.2">
      <c r="F4" s="7" t="s">
        <v>2</v>
      </c>
      <c r="G4" s="7" t="str">
        <f>Timing!G4</f>
        <v>Actual</v>
      </c>
      <c r="H4" s="7" t="str">
        <f>Timing!H4</f>
        <v>Proyectado</v>
      </c>
      <c r="I4" s="7" t="str">
        <f>Timing!I4</f>
        <v>Proyectado</v>
      </c>
      <c r="J4" s="7" t="str">
        <f>Timing!J4</f>
        <v>Proyectado</v>
      </c>
      <c r="K4" s="7" t="str">
        <f>Timing!K4</f>
        <v>Proyectado</v>
      </c>
      <c r="L4" s="7" t="str">
        <f>Timing!L4</f>
        <v>Proyectado</v>
      </c>
      <c r="M4" s="7"/>
      <c r="N4" s="7"/>
    </row>
    <row r="5" spans="1:14" s="6" customFormat="1" x14ac:dyDescent="0.2">
      <c r="F5" s="7" t="s">
        <v>5</v>
      </c>
      <c r="G5" s="16">
        <f>Timing!G5</f>
        <v>44927</v>
      </c>
      <c r="H5" s="16">
        <f>Timing!H5</f>
        <v>45292</v>
      </c>
      <c r="I5" s="16">
        <f>Timing!I5</f>
        <v>45658</v>
      </c>
      <c r="J5" s="16">
        <f>Timing!J5</f>
        <v>46023</v>
      </c>
      <c r="K5" s="16">
        <f>Timing!K5</f>
        <v>46388</v>
      </c>
      <c r="L5" s="16">
        <f>Timing!L5</f>
        <v>46753</v>
      </c>
      <c r="M5" s="16"/>
      <c r="N5" s="16"/>
    </row>
    <row r="6" spans="1:14" s="6" customFormat="1" x14ac:dyDescent="0.2">
      <c r="F6" s="7" t="s">
        <v>6</v>
      </c>
      <c r="G6" s="16">
        <f>Timing!G6</f>
        <v>45291</v>
      </c>
      <c r="H6" s="16">
        <f>Timing!H6</f>
        <v>45657</v>
      </c>
      <c r="I6" s="16">
        <f>Timing!I6</f>
        <v>46022</v>
      </c>
      <c r="J6" s="16">
        <f>Timing!J6</f>
        <v>46387</v>
      </c>
      <c r="K6" s="16">
        <f>Timing!K6</f>
        <v>46752</v>
      </c>
      <c r="L6" s="16">
        <f>Timing!L6</f>
        <v>47118</v>
      </c>
      <c r="M6" s="16"/>
      <c r="N6" s="16"/>
    </row>
    <row r="7" spans="1:14" s="6" customFormat="1" x14ac:dyDescent="0.2">
      <c r="F7" s="7" t="s">
        <v>7</v>
      </c>
      <c r="G7" s="17">
        <f>Timing!G7</f>
        <v>2023</v>
      </c>
      <c r="H7" s="17">
        <f>Timing!H7</f>
        <v>2024</v>
      </c>
      <c r="I7" s="17">
        <f>Timing!I7</f>
        <v>2025</v>
      </c>
      <c r="J7" s="17">
        <f>Timing!J7</f>
        <v>2026</v>
      </c>
      <c r="K7" s="17">
        <f>Timing!K7</f>
        <v>2027</v>
      </c>
      <c r="L7" s="17">
        <f>Timing!L7</f>
        <v>2028</v>
      </c>
      <c r="M7" s="17"/>
      <c r="N7" s="17"/>
    </row>
    <row r="9" spans="1:14" x14ac:dyDescent="0.2">
      <c r="B9" s="20" t="s">
        <v>29</v>
      </c>
    </row>
    <row r="10" spans="1:14" x14ac:dyDescent="0.2">
      <c r="B10" s="18" t="s">
        <v>49</v>
      </c>
      <c r="D10" s="22">
        <f>Supuestos!D12</f>
        <v>0.05</v>
      </c>
    </row>
    <row r="11" spans="1:14" x14ac:dyDescent="0.2">
      <c r="B11" s="18" t="s">
        <v>50</v>
      </c>
      <c r="D11" s="21">
        <f>Supuestos!D13</f>
        <v>10</v>
      </c>
    </row>
    <row r="12" spans="1:14" x14ac:dyDescent="0.2">
      <c r="B12" s="18" t="s">
        <v>51</v>
      </c>
      <c r="C12" s="19"/>
      <c r="D12" s="22">
        <f>Supuestos!D14</f>
        <v>0.02</v>
      </c>
    </row>
    <row r="13" spans="1:14" x14ac:dyDescent="0.2">
      <c r="C13" s="19"/>
    </row>
    <row r="14" spans="1:14" x14ac:dyDescent="0.2">
      <c r="C14" s="19"/>
    </row>
    <row r="15" spans="1:14" x14ac:dyDescent="0.2">
      <c r="D15" s="35" t="s">
        <v>48</v>
      </c>
      <c r="G15" s="20" t="s">
        <v>165</v>
      </c>
      <c r="H15" s="20"/>
      <c r="I15" s="20"/>
      <c r="J15" s="20"/>
      <c r="K15" s="20"/>
    </row>
    <row r="16" spans="1:14" x14ac:dyDescent="0.2">
      <c r="B16" s="35" t="s">
        <v>30</v>
      </c>
      <c r="C16" s="35" t="s">
        <v>7</v>
      </c>
      <c r="D16" s="35" t="s">
        <v>53</v>
      </c>
      <c r="G16" s="25" t="s">
        <v>30</v>
      </c>
      <c r="H16" s="25" t="s">
        <v>7</v>
      </c>
      <c r="I16" s="35" t="s">
        <v>177</v>
      </c>
      <c r="J16" s="35"/>
      <c r="K16" s="35"/>
    </row>
    <row r="17" spans="2:11" x14ac:dyDescent="0.2">
      <c r="B17" s="77">
        <v>1</v>
      </c>
      <c r="C17" s="78">
        <v>2004</v>
      </c>
      <c r="D17" s="19">
        <v>76710</v>
      </c>
      <c r="G17" s="80">
        <v>21</v>
      </c>
      <c r="H17" s="79">
        <v>2024</v>
      </c>
      <c r="I17" s="76">
        <f>6979.4*G17+83592</f>
        <v>230159.4</v>
      </c>
      <c r="J17" s="76"/>
      <c r="K17" s="76"/>
    </row>
    <row r="18" spans="2:11" x14ac:dyDescent="0.2">
      <c r="B18" s="77">
        <v>2</v>
      </c>
      <c r="C18" s="78">
        <v>2005</v>
      </c>
      <c r="D18" s="19">
        <v>86140</v>
      </c>
      <c r="G18" s="80">
        <v>22</v>
      </c>
      <c r="H18" s="79">
        <v>2025</v>
      </c>
      <c r="I18" s="76">
        <f t="shared" ref="I18:I21" si="0">6979.4*G18+83592</f>
        <v>237138.8</v>
      </c>
      <c r="J18" s="76"/>
      <c r="K18" s="76"/>
    </row>
    <row r="19" spans="2:11" x14ac:dyDescent="0.2">
      <c r="B19" s="77">
        <v>3</v>
      </c>
      <c r="C19" s="78">
        <v>2006</v>
      </c>
      <c r="D19" s="19">
        <v>97910</v>
      </c>
      <c r="G19" s="80">
        <v>23</v>
      </c>
      <c r="H19" s="79">
        <v>2026</v>
      </c>
      <c r="I19" s="76">
        <f t="shared" si="0"/>
        <v>244118.19999999998</v>
      </c>
      <c r="J19" s="76"/>
      <c r="K19" s="76"/>
    </row>
    <row r="20" spans="2:11" x14ac:dyDescent="0.2">
      <c r="B20" s="77">
        <v>4</v>
      </c>
      <c r="C20" s="78">
        <v>2007</v>
      </c>
      <c r="D20" s="19">
        <v>108920</v>
      </c>
      <c r="G20" s="80">
        <v>24</v>
      </c>
      <c r="H20" s="79">
        <v>2027</v>
      </c>
      <c r="I20" s="76">
        <f t="shared" si="0"/>
        <v>251097.59999999998</v>
      </c>
      <c r="J20" s="76"/>
      <c r="K20" s="76"/>
    </row>
    <row r="21" spans="2:11" x14ac:dyDescent="0.2">
      <c r="B21" s="77">
        <v>5</v>
      </c>
      <c r="C21" s="78">
        <v>2008</v>
      </c>
      <c r="D21" s="19">
        <v>117850</v>
      </c>
      <c r="G21" s="80">
        <v>25</v>
      </c>
      <c r="H21" s="79">
        <v>2028</v>
      </c>
      <c r="I21" s="76">
        <f t="shared" si="0"/>
        <v>258077</v>
      </c>
      <c r="J21" s="76"/>
      <c r="K21" s="76"/>
    </row>
    <row r="22" spans="2:11" x14ac:dyDescent="0.2">
      <c r="B22" s="77">
        <v>6</v>
      </c>
      <c r="C22" s="78">
        <v>2009</v>
      </c>
      <c r="D22" s="19">
        <v>127440</v>
      </c>
      <c r="G22" s="80"/>
      <c r="H22" s="79"/>
      <c r="I22" s="76"/>
      <c r="J22" s="76"/>
      <c r="K22" s="76"/>
    </row>
    <row r="23" spans="2:11" x14ac:dyDescent="0.2">
      <c r="B23" s="77">
        <v>7</v>
      </c>
      <c r="C23" s="78">
        <v>2010</v>
      </c>
      <c r="D23" s="19">
        <v>136980</v>
      </c>
      <c r="G23" s="80"/>
      <c r="H23" s="79"/>
      <c r="I23" s="76"/>
      <c r="J23" s="76"/>
      <c r="K23" s="76"/>
    </row>
    <row r="24" spans="2:11" x14ac:dyDescent="0.2">
      <c r="B24" s="77">
        <v>8</v>
      </c>
      <c r="C24" s="78">
        <v>2011</v>
      </c>
      <c r="D24" s="19">
        <v>148850</v>
      </c>
      <c r="J24" s="76"/>
      <c r="K24" s="76"/>
    </row>
    <row r="25" spans="2:11" x14ac:dyDescent="0.2">
      <c r="B25" s="77">
        <v>9</v>
      </c>
      <c r="C25" s="78">
        <v>2012</v>
      </c>
      <c r="D25" s="19">
        <v>160360</v>
      </c>
      <c r="G25" s="20" t="s">
        <v>166</v>
      </c>
      <c r="J25" s="76"/>
      <c r="K25" s="76"/>
    </row>
    <row r="26" spans="2:11" x14ac:dyDescent="0.2">
      <c r="B26" s="77">
        <v>10</v>
      </c>
      <c r="C26" s="78">
        <v>2013</v>
      </c>
      <c r="D26" s="19">
        <v>168100</v>
      </c>
      <c r="G26" s="25" t="s">
        <v>30</v>
      </c>
      <c r="H26" s="25" t="s">
        <v>7</v>
      </c>
      <c r="I26" s="35" t="s">
        <v>177</v>
      </c>
      <c r="J26" s="76"/>
      <c r="K26" s="76"/>
    </row>
    <row r="27" spans="2:11" x14ac:dyDescent="0.2">
      <c r="B27" s="77">
        <v>11</v>
      </c>
      <c r="C27" s="78">
        <v>2014</v>
      </c>
      <c r="D27" s="19">
        <v>166350</v>
      </c>
      <c r="G27" s="80">
        <v>21</v>
      </c>
      <c r="H27" s="79">
        <v>2024</v>
      </c>
      <c r="I27" s="18">
        <f>I17*$D$10</f>
        <v>11507.970000000001</v>
      </c>
    </row>
    <row r="28" spans="2:11" x14ac:dyDescent="0.2">
      <c r="B28" s="77">
        <v>12</v>
      </c>
      <c r="C28" s="78">
        <v>2015</v>
      </c>
      <c r="D28" s="19">
        <v>166620</v>
      </c>
      <c r="G28" s="80">
        <v>22</v>
      </c>
      <c r="H28" s="79">
        <v>2025</v>
      </c>
      <c r="I28" s="18">
        <f>I18*$D$10</f>
        <v>11856.94</v>
      </c>
    </row>
    <row r="29" spans="2:11" x14ac:dyDescent="0.2">
      <c r="B29" s="77">
        <v>13</v>
      </c>
      <c r="C29" s="78">
        <v>2016</v>
      </c>
      <c r="D29" s="19">
        <v>179440</v>
      </c>
      <c r="G29" s="80">
        <v>23</v>
      </c>
      <c r="H29" s="79">
        <v>2026</v>
      </c>
      <c r="I29" s="18">
        <f>I19*$D$10</f>
        <v>12205.91</v>
      </c>
    </row>
    <row r="30" spans="2:11" x14ac:dyDescent="0.2">
      <c r="B30" s="77">
        <v>14</v>
      </c>
      <c r="C30" s="78">
        <v>2017</v>
      </c>
      <c r="D30" s="19">
        <v>190430</v>
      </c>
      <c r="G30" s="80">
        <v>24</v>
      </c>
      <c r="H30" s="79">
        <v>2027</v>
      </c>
      <c r="I30" s="18">
        <f>I20*$D$10</f>
        <v>12554.88</v>
      </c>
      <c r="J30" s="35"/>
      <c r="K30" s="35"/>
    </row>
    <row r="31" spans="2:11" x14ac:dyDescent="0.2">
      <c r="B31" s="77">
        <v>15</v>
      </c>
      <c r="C31" s="78">
        <v>2018</v>
      </c>
      <c r="D31" s="19">
        <v>195790</v>
      </c>
      <c r="G31" s="80">
        <v>25</v>
      </c>
      <c r="H31" s="79">
        <v>2028</v>
      </c>
      <c r="I31" s="18">
        <f>I21*$D$10</f>
        <v>12903.85</v>
      </c>
    </row>
    <row r="32" spans="2:11" x14ac:dyDescent="0.2">
      <c r="B32" s="77">
        <v>16</v>
      </c>
      <c r="C32" s="78">
        <v>2019</v>
      </c>
      <c r="D32" s="19">
        <v>190130</v>
      </c>
    </row>
    <row r="33" spans="2:12" x14ac:dyDescent="0.2">
      <c r="B33" s="77">
        <v>17</v>
      </c>
      <c r="C33" s="78">
        <v>2020</v>
      </c>
      <c r="D33" s="19">
        <v>202690</v>
      </c>
    </row>
    <row r="34" spans="2:12" x14ac:dyDescent="0.2">
      <c r="B34" s="77">
        <v>18</v>
      </c>
      <c r="C34" s="78">
        <v>2021</v>
      </c>
      <c r="D34" s="19">
        <v>201040</v>
      </c>
    </row>
    <row r="35" spans="2:12" x14ac:dyDescent="0.2">
      <c r="B35" s="77">
        <v>19</v>
      </c>
      <c r="C35" s="78">
        <v>2022</v>
      </c>
      <c r="D35" s="19">
        <v>207640</v>
      </c>
    </row>
    <row r="36" spans="2:12" x14ac:dyDescent="0.2">
      <c r="B36" s="77">
        <v>20</v>
      </c>
      <c r="C36" s="78">
        <v>2023</v>
      </c>
      <c r="D36" s="19">
        <v>208120</v>
      </c>
      <c r="G36" s="80"/>
      <c r="H36" s="79"/>
    </row>
    <row r="37" spans="2:12" x14ac:dyDescent="0.2">
      <c r="G37" s="80"/>
      <c r="H37" s="79"/>
    </row>
    <row r="38" spans="2:12" x14ac:dyDescent="0.2">
      <c r="G38" s="80"/>
      <c r="H38" s="79"/>
    </row>
    <row r="39" spans="2:12" x14ac:dyDescent="0.2">
      <c r="B39" s="84" t="s">
        <v>243</v>
      </c>
      <c r="C39" s="85"/>
      <c r="D39" s="85"/>
      <c r="E39" s="86">
        <f>SUM(G39:L39)</f>
        <v>61029.55</v>
      </c>
      <c r="G39" s="86"/>
      <c r="H39" s="87" cm="1">
        <f t="array" ref="H39:L39">TRANSPOSE(I27:I31)</f>
        <v>11507.970000000001</v>
      </c>
      <c r="I39" s="86">
        <v>11856.94</v>
      </c>
      <c r="J39" s="86">
        <v>12205.91</v>
      </c>
      <c r="K39" s="86">
        <v>12554.88</v>
      </c>
      <c r="L39" s="86">
        <v>12903.85</v>
      </c>
    </row>
    <row r="40" spans="2:12" x14ac:dyDescent="0.2">
      <c r="B40" s="18" t="s">
        <v>244</v>
      </c>
      <c r="G40" s="80"/>
      <c r="H40" s="116">
        <f>$D$11*(1+$D$12)^H3</f>
        <v>10.199999999999999</v>
      </c>
      <c r="I40" s="116">
        <f t="shared" ref="I40:L40" si="1">$D$11*(1+$D$12)^I3</f>
        <v>10.404</v>
      </c>
      <c r="J40" s="116">
        <f t="shared" si="1"/>
        <v>10.612079999999999</v>
      </c>
      <c r="K40" s="116">
        <f t="shared" si="1"/>
        <v>10.824321599999999</v>
      </c>
      <c r="L40" s="116">
        <f t="shared" si="1"/>
        <v>11.040808032000001</v>
      </c>
    </row>
    <row r="41" spans="2:12" x14ac:dyDescent="0.2">
      <c r="B41" s="118" t="s">
        <v>245</v>
      </c>
      <c r="C41" s="119"/>
      <c r="D41" s="119"/>
      <c r="E41" s="120">
        <f>SUM(G41:L41)</f>
        <v>5746.6928677630331</v>
      </c>
      <c r="G41" s="117"/>
      <c r="H41" s="117">
        <f>H39/H40</f>
        <v>1128.2323529411767</v>
      </c>
      <c r="I41" s="117">
        <f t="shared" ref="I41:L41" si="2">I39/I40</f>
        <v>1139.6520569011918</v>
      </c>
      <c r="J41" s="117">
        <f t="shared" si="2"/>
        <v>1150.1901606471117</v>
      </c>
      <c r="K41" s="117">
        <f t="shared" si="2"/>
        <v>1159.8768462311764</v>
      </c>
      <c r="L41" s="117">
        <f t="shared" si="2"/>
        <v>1168.741451042376</v>
      </c>
    </row>
  </sheetData>
  <conditionalFormatting sqref="F3:N7">
    <cfRule type="expression" dxfId="3" priority="1">
      <formula>$C$3=0</formula>
    </cfRule>
  </conditionalFormatting>
  <dataValidations count="1">
    <dataValidation type="whole" allowBlank="1" showInputMessage="1" showErrorMessage="1" errorTitle="Advertencia" error="Ingrese 1 para activar el timing o ingrese 0 para desactivarlo" sqref="C3" xr:uid="{A19CBC0D-7B25-4BC2-A814-5AFB52D9CF1C}">
      <formula1>0</formula1>
      <formula2>1</formula2>
    </dataValidation>
  </dataValidations>
  <pageMargins left="0.7" right="0.7" top="0.75" bottom="0.75" header="0.3" footer="0.3"/>
  <pageSetup scale="45"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4040E-5229-4651-8903-A1CE74485FBE}">
  <sheetPr>
    <tabColor theme="4"/>
  </sheetPr>
  <dimension ref="A1:W83"/>
  <sheetViews>
    <sheetView showGridLines="0" zoomScale="120" zoomScaleNormal="120" workbookViewId="0">
      <pane xSplit="6" ySplit="7" topLeftCell="G8" activePane="bottomRight" state="frozen"/>
      <selection activeCell="H37" sqref="H37"/>
      <selection pane="topRight" activeCell="H37" sqref="H37"/>
      <selection pane="bottomLeft" activeCell="H37" sqref="H37"/>
      <selection pane="bottomRight"/>
    </sheetView>
  </sheetViews>
  <sheetFormatPr baseColWidth="10" defaultColWidth="0" defaultRowHeight="12.75" x14ac:dyDescent="0.2"/>
  <cols>
    <col min="1" max="1" width="3" style="18" customWidth="1"/>
    <col min="2" max="3" width="15.42578125" style="18" customWidth="1"/>
    <col min="4" max="5" width="12.5703125" style="18" customWidth="1"/>
    <col min="6" max="6" width="1.85546875" style="18" customWidth="1"/>
    <col min="7" max="12" width="13.140625" style="18" customWidth="1"/>
    <col min="13" max="13" width="12.5703125" style="18" customWidth="1"/>
    <col min="14" max="23" width="0" style="18" hidden="1" customWidth="1"/>
    <col min="24" max="16384" width="12.5703125" style="18" hidden="1"/>
  </cols>
  <sheetData>
    <row r="1" spans="1:12" s="6" customFormat="1" ht="20.25" x14ac:dyDescent="0.3">
      <c r="A1" s="5" t="str">
        <f ca="1">MID(CELL("filename",A1),FIND("[",CELL("filename",A1))+1,FIND("]",CELL("filename",A1))-FIND("[",CELL("filename",A1))-6)</f>
        <v>Modelo proyecciones Hult - Resuelto</v>
      </c>
      <c r="G1" s="7"/>
      <c r="J1" s="7"/>
      <c r="K1" s="7"/>
      <c r="L1" s="8"/>
    </row>
    <row r="2" spans="1:12" s="11" customFormat="1" ht="15.75" thickBot="1" x14ac:dyDescent="0.25">
      <c r="A2" s="10" t="str">
        <f ca="1">MID(CELL("filename",A2),FIND("]",CELL("filename",A2))+1,LEN(CELL("filename",A2)))</f>
        <v>Nomina</v>
      </c>
    </row>
    <row r="3" spans="1:12" s="6" customFormat="1" x14ac:dyDescent="0.2">
      <c r="A3" s="12"/>
      <c r="B3" s="13" t="s">
        <v>0</v>
      </c>
      <c r="C3" s="14">
        <v>1</v>
      </c>
      <c r="F3" s="7" t="s">
        <v>1</v>
      </c>
      <c r="G3" s="7">
        <f>Timing!G3</f>
        <v>0</v>
      </c>
      <c r="H3" s="7">
        <f>Timing!H3</f>
        <v>1</v>
      </c>
      <c r="I3" s="7">
        <f>Timing!I3</f>
        <v>2</v>
      </c>
      <c r="J3" s="7">
        <f>Timing!J3</f>
        <v>3</v>
      </c>
      <c r="K3" s="7">
        <f>Timing!K3</f>
        <v>4</v>
      </c>
      <c r="L3" s="7">
        <f>Timing!L3</f>
        <v>5</v>
      </c>
    </row>
    <row r="4" spans="1:12" s="6" customFormat="1" x14ac:dyDescent="0.2">
      <c r="F4" s="7" t="s">
        <v>2</v>
      </c>
      <c r="G4" s="7" t="str">
        <f>Timing!G4</f>
        <v>Actual</v>
      </c>
      <c r="H4" s="7" t="str">
        <f>Timing!H4</f>
        <v>Proyectado</v>
      </c>
      <c r="I4" s="7" t="str">
        <f>Timing!I4</f>
        <v>Proyectado</v>
      </c>
      <c r="J4" s="7" t="str">
        <f>Timing!J4</f>
        <v>Proyectado</v>
      </c>
      <c r="K4" s="7" t="str">
        <f>Timing!K4</f>
        <v>Proyectado</v>
      </c>
      <c r="L4" s="7" t="str">
        <f>Timing!L4</f>
        <v>Proyectado</v>
      </c>
    </row>
    <row r="5" spans="1:12" s="6" customFormat="1" x14ac:dyDescent="0.2">
      <c r="F5" s="7" t="s">
        <v>5</v>
      </c>
      <c r="G5" s="16">
        <f>Timing!G5</f>
        <v>44927</v>
      </c>
      <c r="H5" s="16">
        <f>Timing!H5</f>
        <v>45292</v>
      </c>
      <c r="I5" s="16">
        <f>Timing!I5</f>
        <v>45658</v>
      </c>
      <c r="J5" s="16">
        <f>Timing!J5</f>
        <v>46023</v>
      </c>
      <c r="K5" s="16">
        <f>Timing!K5</f>
        <v>46388</v>
      </c>
      <c r="L5" s="16">
        <f>Timing!L5</f>
        <v>46753</v>
      </c>
    </row>
    <row r="6" spans="1:12" s="6" customFormat="1" x14ac:dyDescent="0.2">
      <c r="F6" s="7" t="s">
        <v>6</v>
      </c>
      <c r="G6" s="16">
        <f>Timing!G6</f>
        <v>45291</v>
      </c>
      <c r="H6" s="16">
        <f>Timing!H6</f>
        <v>45657</v>
      </c>
      <c r="I6" s="16">
        <f>Timing!I6</f>
        <v>46022</v>
      </c>
      <c r="J6" s="16">
        <f>Timing!J6</f>
        <v>46387</v>
      </c>
      <c r="K6" s="16">
        <f>Timing!K6</f>
        <v>46752</v>
      </c>
      <c r="L6" s="16">
        <f>Timing!L6</f>
        <v>47118</v>
      </c>
    </row>
    <row r="7" spans="1:12" s="6" customFormat="1" x14ac:dyDescent="0.2">
      <c r="F7" s="7" t="s">
        <v>7</v>
      </c>
      <c r="G7" s="17">
        <f>Timing!G7</f>
        <v>2023</v>
      </c>
      <c r="H7" s="17">
        <f>Timing!H7</f>
        <v>2024</v>
      </c>
      <c r="I7" s="17">
        <f>Timing!I7</f>
        <v>2025</v>
      </c>
      <c r="J7" s="17">
        <f>Timing!J7</f>
        <v>2026</v>
      </c>
      <c r="K7" s="17">
        <f>Timing!K7</f>
        <v>2027</v>
      </c>
      <c r="L7" s="17">
        <f>Timing!L7</f>
        <v>2028</v>
      </c>
    </row>
    <row r="9" spans="1:12" x14ac:dyDescent="0.2">
      <c r="B9" s="20" t="s">
        <v>29</v>
      </c>
    </row>
    <row r="11" spans="1:12" x14ac:dyDescent="0.2">
      <c r="B11" s="20" t="s">
        <v>195</v>
      </c>
    </row>
    <row r="12" spans="1:12" x14ac:dyDescent="0.2">
      <c r="B12" s="1" t="s">
        <v>14</v>
      </c>
      <c r="D12" s="90">
        <f>Supuestos!D20</f>
        <v>9.4999999999999998E-3</v>
      </c>
    </row>
    <row r="13" spans="1:12" x14ac:dyDescent="0.2">
      <c r="B13" s="1" t="s">
        <v>16</v>
      </c>
      <c r="D13" s="90">
        <f>Supuestos!D21</f>
        <v>9.4999999999999998E-3</v>
      </c>
    </row>
    <row r="14" spans="1:12" x14ac:dyDescent="0.2">
      <c r="B14" s="1" t="s">
        <v>17</v>
      </c>
      <c r="D14" s="90">
        <f>Supuestos!D22</f>
        <v>4.4999999999999997E-3</v>
      </c>
    </row>
    <row r="15" spans="1:12" x14ac:dyDescent="0.2">
      <c r="B15" s="1" t="s">
        <v>18</v>
      </c>
      <c r="D15" s="90">
        <f>Supuestos!D23</f>
        <v>9.4999999999999998E-3</v>
      </c>
    </row>
    <row r="16" spans="1:12" x14ac:dyDescent="0.2">
      <c r="B16" s="1" t="s">
        <v>19</v>
      </c>
      <c r="D16" s="90">
        <f>Supuestos!D24</f>
        <v>4.4999999999999997E-3</v>
      </c>
    </row>
    <row r="19" spans="2:12" x14ac:dyDescent="0.2">
      <c r="B19" s="20" t="s">
        <v>196</v>
      </c>
      <c r="G19" s="20" t="s">
        <v>197</v>
      </c>
    </row>
    <row r="21" spans="2:12" x14ac:dyDescent="0.2">
      <c r="B21" s="17">
        <v>2020</v>
      </c>
      <c r="C21" s="17">
        <v>2021</v>
      </c>
      <c r="D21" s="17">
        <v>2022</v>
      </c>
      <c r="E21" s="17">
        <v>2023</v>
      </c>
    </row>
    <row r="22" spans="2:12" x14ac:dyDescent="0.2">
      <c r="B22" s="91">
        <v>375</v>
      </c>
      <c r="C22" s="91">
        <v>386</v>
      </c>
      <c r="D22" s="91">
        <v>394</v>
      </c>
      <c r="E22" s="91">
        <v>400</v>
      </c>
      <c r="G22" s="92">
        <f t="shared" ref="G22:L22" si="0">ROUND(374.49+17.946*LN(6+G3),0)</f>
        <v>407</v>
      </c>
      <c r="H22" s="92">
        <f t="shared" si="0"/>
        <v>409</v>
      </c>
      <c r="I22" s="92">
        <f t="shared" si="0"/>
        <v>412</v>
      </c>
      <c r="J22" s="92">
        <f t="shared" si="0"/>
        <v>414</v>
      </c>
      <c r="K22" s="92">
        <f t="shared" si="0"/>
        <v>416</v>
      </c>
      <c r="L22" s="92">
        <f t="shared" si="0"/>
        <v>418</v>
      </c>
    </row>
    <row r="24" spans="2:12" x14ac:dyDescent="0.2">
      <c r="B24" s="20" t="s">
        <v>208</v>
      </c>
    </row>
    <row r="25" spans="2:12" x14ac:dyDescent="0.2">
      <c r="B25" s="20" t="s">
        <v>209</v>
      </c>
      <c r="D25" s="25" t="s">
        <v>30</v>
      </c>
      <c r="E25" s="25" t="s">
        <v>198</v>
      </c>
    </row>
    <row r="26" spans="2:12" x14ac:dyDescent="0.2">
      <c r="B26" s="106" t="s">
        <v>210</v>
      </c>
      <c r="D26" s="93">
        <v>1</v>
      </c>
      <c r="E26" s="94">
        <v>12</v>
      </c>
      <c r="G26" s="95"/>
      <c r="H26" s="96">
        <f>$D26*$E26*H$22*12/1000</f>
        <v>58.896000000000001</v>
      </c>
      <c r="I26" s="96">
        <f t="shared" ref="I26:L28" si="1">$D26*$E26*I$22*12/1000</f>
        <v>59.328000000000003</v>
      </c>
      <c r="J26" s="96">
        <f t="shared" si="1"/>
        <v>59.616</v>
      </c>
      <c r="K26" s="96">
        <f t="shared" si="1"/>
        <v>59.904000000000003</v>
      </c>
      <c r="L26" s="96">
        <f t="shared" si="1"/>
        <v>60.192</v>
      </c>
    </row>
    <row r="27" spans="2:12" x14ac:dyDescent="0.2">
      <c r="B27" s="106" t="s">
        <v>211</v>
      </c>
      <c r="D27" s="93">
        <v>1</v>
      </c>
      <c r="E27" s="94">
        <v>10</v>
      </c>
      <c r="G27" s="95"/>
      <c r="H27" s="100">
        <f>$D27*$E27*H$22*12/1000</f>
        <v>49.08</v>
      </c>
      <c r="I27" s="100">
        <f t="shared" si="1"/>
        <v>49.44</v>
      </c>
      <c r="J27" s="100">
        <f t="shared" si="1"/>
        <v>49.68</v>
      </c>
      <c r="K27" s="100">
        <f t="shared" si="1"/>
        <v>49.92</v>
      </c>
      <c r="L27" s="100">
        <f t="shared" si="1"/>
        <v>50.16</v>
      </c>
    </row>
    <row r="28" spans="2:12" x14ac:dyDescent="0.2">
      <c r="B28" s="106" t="s">
        <v>212</v>
      </c>
      <c r="D28" s="107">
        <v>1</v>
      </c>
      <c r="E28" s="94">
        <v>3</v>
      </c>
      <c r="G28" s="100"/>
      <c r="H28" s="100">
        <f>$D28*$E28*H$22*12/1000</f>
        <v>14.724</v>
      </c>
      <c r="I28" s="100">
        <f t="shared" si="1"/>
        <v>14.832000000000001</v>
      </c>
      <c r="J28" s="100">
        <f t="shared" si="1"/>
        <v>14.904</v>
      </c>
      <c r="K28" s="100">
        <f t="shared" si="1"/>
        <v>14.976000000000001</v>
      </c>
      <c r="L28" s="100">
        <f t="shared" si="1"/>
        <v>15.048</v>
      </c>
    </row>
    <row r="29" spans="2:12" x14ac:dyDescent="0.2">
      <c r="B29" s="23" t="s">
        <v>213</v>
      </c>
      <c r="C29" s="24"/>
      <c r="D29" s="97">
        <f>SUM(D26:D28)</f>
        <v>3</v>
      </c>
      <c r="E29" s="23">
        <f>SUM(G29:L29)</f>
        <v>620.70000000000005</v>
      </c>
      <c r="G29" s="98"/>
      <c r="H29" s="98">
        <f>SUM(H26:H28)</f>
        <v>122.7</v>
      </c>
      <c r="I29" s="98">
        <f t="shared" ref="I29:L29" si="2">SUM(I26:I28)</f>
        <v>123.6</v>
      </c>
      <c r="J29" s="98">
        <f t="shared" si="2"/>
        <v>124.19999999999999</v>
      </c>
      <c r="K29" s="98">
        <f t="shared" si="2"/>
        <v>124.80000000000001</v>
      </c>
      <c r="L29" s="98">
        <f t="shared" si="2"/>
        <v>125.4</v>
      </c>
    </row>
    <row r="31" spans="2:12" x14ac:dyDescent="0.2">
      <c r="B31" s="108" t="s">
        <v>214</v>
      </c>
      <c r="C31" s="109"/>
      <c r="D31" s="110"/>
      <c r="E31" s="111"/>
    </row>
    <row r="32" spans="2:12" x14ac:dyDescent="0.2">
      <c r="B32" s="106" t="s">
        <v>215</v>
      </c>
      <c r="C32" s="109"/>
      <c r="D32" s="112">
        <v>1</v>
      </c>
      <c r="E32" s="94">
        <v>3</v>
      </c>
      <c r="G32" s="99"/>
      <c r="H32" s="96">
        <f>$D32*$E32*H$22*12/1000</f>
        <v>14.724</v>
      </c>
      <c r="I32" s="96">
        <f t="shared" ref="I32:L32" si="3">$D32*$E32*I$22*12/1000</f>
        <v>14.832000000000001</v>
      </c>
      <c r="J32" s="96">
        <f t="shared" si="3"/>
        <v>14.904</v>
      </c>
      <c r="K32" s="96">
        <f t="shared" si="3"/>
        <v>14.976000000000001</v>
      </c>
      <c r="L32" s="96">
        <f t="shared" si="3"/>
        <v>15.048</v>
      </c>
    </row>
    <row r="33" spans="2:12" x14ac:dyDescent="0.2">
      <c r="B33" s="106" t="s">
        <v>216</v>
      </c>
      <c r="C33" s="109"/>
      <c r="D33" s="112">
        <v>2</v>
      </c>
      <c r="E33" s="94">
        <v>1</v>
      </c>
      <c r="H33" s="96">
        <f t="shared" ref="H33:L36" si="4">$D33*$E33*H$22*12/1000</f>
        <v>9.8160000000000007</v>
      </c>
      <c r="I33" s="96">
        <f t="shared" si="4"/>
        <v>9.8879999999999999</v>
      </c>
      <c r="J33" s="96">
        <f t="shared" si="4"/>
        <v>9.9359999999999999</v>
      </c>
      <c r="K33" s="96">
        <f t="shared" si="4"/>
        <v>9.984</v>
      </c>
      <c r="L33" s="96">
        <f t="shared" si="4"/>
        <v>10.032</v>
      </c>
    </row>
    <row r="34" spans="2:12" x14ac:dyDescent="0.2">
      <c r="B34" s="106" t="s">
        <v>217</v>
      </c>
      <c r="C34" s="109"/>
      <c r="D34" s="112">
        <v>2</v>
      </c>
      <c r="E34" s="94">
        <v>1</v>
      </c>
      <c r="H34" s="96">
        <f t="shared" si="4"/>
        <v>9.8160000000000007</v>
      </c>
      <c r="I34" s="96">
        <f t="shared" si="4"/>
        <v>9.8879999999999999</v>
      </c>
      <c r="J34" s="96">
        <f t="shared" si="4"/>
        <v>9.9359999999999999</v>
      </c>
      <c r="K34" s="96">
        <f t="shared" si="4"/>
        <v>9.984</v>
      </c>
      <c r="L34" s="96">
        <f t="shared" si="4"/>
        <v>10.032</v>
      </c>
    </row>
    <row r="35" spans="2:12" x14ac:dyDescent="0.2">
      <c r="B35" s="106" t="s">
        <v>218</v>
      </c>
      <c r="C35" s="109"/>
      <c r="D35" s="112">
        <v>2</v>
      </c>
      <c r="E35" s="94">
        <v>1</v>
      </c>
      <c r="H35" s="96">
        <f t="shared" si="4"/>
        <v>9.8160000000000007</v>
      </c>
      <c r="I35" s="96">
        <f t="shared" si="4"/>
        <v>9.8879999999999999</v>
      </c>
      <c r="J35" s="96">
        <f t="shared" si="4"/>
        <v>9.9359999999999999</v>
      </c>
      <c r="K35" s="96">
        <f t="shared" si="4"/>
        <v>9.984</v>
      </c>
      <c r="L35" s="96">
        <f t="shared" si="4"/>
        <v>10.032</v>
      </c>
    </row>
    <row r="36" spans="2:12" x14ac:dyDescent="0.2">
      <c r="B36" s="106" t="s">
        <v>219</v>
      </c>
      <c r="C36" s="109"/>
      <c r="D36" s="112">
        <v>2</v>
      </c>
      <c r="E36" s="94">
        <v>1</v>
      </c>
      <c r="H36" s="96">
        <f t="shared" si="4"/>
        <v>9.8160000000000007</v>
      </c>
      <c r="I36" s="96">
        <f t="shared" si="4"/>
        <v>9.8879999999999999</v>
      </c>
      <c r="J36" s="96">
        <f t="shared" si="4"/>
        <v>9.9359999999999999</v>
      </c>
      <c r="K36" s="96">
        <f t="shared" si="4"/>
        <v>9.984</v>
      </c>
      <c r="L36" s="96">
        <f t="shared" si="4"/>
        <v>10.032</v>
      </c>
    </row>
    <row r="37" spans="2:12" x14ac:dyDescent="0.2">
      <c r="B37" s="23" t="s">
        <v>220</v>
      </c>
      <c r="C37" s="24"/>
      <c r="D37" s="97">
        <f>SUM(D32:D36)</f>
        <v>9</v>
      </c>
      <c r="E37" s="23">
        <f>SUM(G37:L37)</f>
        <v>273.10799999999995</v>
      </c>
      <c r="G37" s="98"/>
      <c r="H37" s="98">
        <f>SUM(H32:H36)</f>
        <v>53.988000000000007</v>
      </c>
      <c r="I37" s="98">
        <f t="shared" ref="I37:L37" si="5">SUM(I32:I36)</f>
        <v>54.383999999999993</v>
      </c>
      <c r="J37" s="98">
        <f t="shared" si="5"/>
        <v>54.647999999999996</v>
      </c>
      <c r="K37" s="98">
        <f t="shared" si="5"/>
        <v>54.912000000000006</v>
      </c>
      <c r="L37" s="98">
        <f t="shared" si="5"/>
        <v>55.175999999999988</v>
      </c>
    </row>
    <row r="38" spans="2:12" x14ac:dyDescent="0.2">
      <c r="B38" s="106"/>
      <c r="C38" s="109"/>
      <c r="D38" s="110"/>
      <c r="E38" s="111"/>
    </row>
    <row r="39" spans="2:12" x14ac:dyDescent="0.2">
      <c r="B39" s="108" t="s">
        <v>221</v>
      </c>
      <c r="C39" s="109"/>
      <c r="D39" s="110"/>
      <c r="E39" s="111"/>
    </row>
    <row r="40" spans="2:12" x14ac:dyDescent="0.2">
      <c r="B40" s="106" t="s">
        <v>222</v>
      </c>
      <c r="C40" s="109"/>
      <c r="D40" s="112">
        <v>1</v>
      </c>
      <c r="E40" s="94">
        <v>4</v>
      </c>
      <c r="G40" s="99"/>
      <c r="H40" s="96">
        <f t="shared" ref="H40:L44" si="6">$D40*$E40*H$22*12/1000</f>
        <v>19.632000000000001</v>
      </c>
      <c r="I40" s="96">
        <f t="shared" si="6"/>
        <v>19.776</v>
      </c>
      <c r="J40" s="96">
        <f t="shared" si="6"/>
        <v>19.872</v>
      </c>
      <c r="K40" s="96">
        <f t="shared" si="6"/>
        <v>19.968</v>
      </c>
      <c r="L40" s="96">
        <f t="shared" si="6"/>
        <v>20.064</v>
      </c>
    </row>
    <row r="41" spans="2:12" x14ac:dyDescent="0.2">
      <c r="B41" s="106" t="s">
        <v>223</v>
      </c>
      <c r="C41" s="109"/>
      <c r="D41" s="112">
        <v>1</v>
      </c>
      <c r="E41" s="94">
        <v>3</v>
      </c>
      <c r="G41" s="99"/>
      <c r="H41" s="96">
        <f t="shared" si="6"/>
        <v>14.724</v>
      </c>
      <c r="I41" s="96">
        <f t="shared" si="6"/>
        <v>14.832000000000001</v>
      </c>
      <c r="J41" s="96">
        <f t="shared" si="6"/>
        <v>14.904</v>
      </c>
      <c r="K41" s="96">
        <f t="shared" si="6"/>
        <v>14.976000000000001</v>
      </c>
      <c r="L41" s="96">
        <f t="shared" si="6"/>
        <v>15.048</v>
      </c>
    </row>
    <row r="42" spans="2:12" x14ac:dyDescent="0.2">
      <c r="B42" s="106" t="s">
        <v>224</v>
      </c>
      <c r="C42" s="109"/>
      <c r="D42" s="112">
        <v>2</v>
      </c>
      <c r="E42" s="94">
        <v>2</v>
      </c>
      <c r="H42" s="96">
        <f t="shared" si="6"/>
        <v>19.632000000000001</v>
      </c>
      <c r="I42" s="96">
        <f t="shared" si="6"/>
        <v>19.776</v>
      </c>
      <c r="J42" s="96">
        <f t="shared" si="6"/>
        <v>19.872</v>
      </c>
      <c r="K42" s="96">
        <f t="shared" si="6"/>
        <v>19.968</v>
      </c>
      <c r="L42" s="96">
        <f t="shared" si="6"/>
        <v>20.064</v>
      </c>
    </row>
    <row r="43" spans="2:12" x14ac:dyDescent="0.2">
      <c r="B43" s="106" t="s">
        <v>225</v>
      </c>
      <c r="C43" s="109"/>
      <c r="D43" s="112">
        <v>1</v>
      </c>
      <c r="E43" s="94">
        <v>3</v>
      </c>
      <c r="G43" s="99"/>
      <c r="H43" s="96">
        <f t="shared" si="6"/>
        <v>14.724</v>
      </c>
      <c r="I43" s="96">
        <f t="shared" si="6"/>
        <v>14.832000000000001</v>
      </c>
      <c r="J43" s="96">
        <f t="shared" si="6"/>
        <v>14.904</v>
      </c>
      <c r="K43" s="96">
        <f t="shared" si="6"/>
        <v>14.976000000000001</v>
      </c>
      <c r="L43" s="96">
        <f t="shared" si="6"/>
        <v>15.048</v>
      </c>
    </row>
    <row r="44" spans="2:12" x14ac:dyDescent="0.2">
      <c r="B44" s="106" t="s">
        <v>226</v>
      </c>
      <c r="C44" s="109"/>
      <c r="D44" s="112">
        <v>2</v>
      </c>
      <c r="E44" s="94">
        <v>2</v>
      </c>
      <c r="H44" s="96">
        <f t="shared" si="6"/>
        <v>19.632000000000001</v>
      </c>
      <c r="I44" s="96">
        <f t="shared" si="6"/>
        <v>19.776</v>
      </c>
      <c r="J44" s="96">
        <f t="shared" si="6"/>
        <v>19.872</v>
      </c>
      <c r="K44" s="96">
        <f t="shared" si="6"/>
        <v>19.968</v>
      </c>
      <c r="L44" s="96">
        <f t="shared" si="6"/>
        <v>20.064</v>
      </c>
    </row>
    <row r="45" spans="2:12" x14ac:dyDescent="0.2">
      <c r="B45" s="23" t="s">
        <v>227</v>
      </c>
      <c r="C45" s="24"/>
      <c r="D45" s="97">
        <f>SUM(D40:D44)</f>
        <v>7</v>
      </c>
      <c r="E45" s="23">
        <f>SUM(G45:L45)</f>
        <v>446.904</v>
      </c>
      <c r="G45" s="98"/>
      <c r="H45" s="98">
        <f>SUM(H40:H44)</f>
        <v>88.344000000000008</v>
      </c>
      <c r="I45" s="98">
        <f t="shared" ref="I45:L45" si="7">SUM(I40:I44)</f>
        <v>88.992000000000004</v>
      </c>
      <c r="J45" s="98">
        <f t="shared" si="7"/>
        <v>89.423999999999992</v>
      </c>
      <c r="K45" s="98">
        <f t="shared" si="7"/>
        <v>89.856000000000009</v>
      </c>
      <c r="L45" s="98">
        <f t="shared" si="7"/>
        <v>90.288000000000011</v>
      </c>
    </row>
    <row r="46" spans="2:12" x14ac:dyDescent="0.2">
      <c r="B46" s="106"/>
      <c r="C46" s="109"/>
      <c r="D46" s="110"/>
      <c r="E46" s="111"/>
    </row>
    <row r="47" spans="2:12" x14ac:dyDescent="0.2">
      <c r="B47" s="108" t="s">
        <v>228</v>
      </c>
      <c r="C47" s="109"/>
      <c r="D47" s="110"/>
      <c r="E47" s="111"/>
    </row>
    <row r="48" spans="2:12" x14ac:dyDescent="0.2">
      <c r="B48" s="106" t="s">
        <v>229</v>
      </c>
      <c r="C48" s="109"/>
      <c r="D48" s="112">
        <v>1</v>
      </c>
      <c r="E48" s="94">
        <v>5</v>
      </c>
      <c r="G48" s="99"/>
      <c r="H48" s="96">
        <f t="shared" ref="H48:L51" si="8">$D48*$E48*H$22*12/1000</f>
        <v>24.54</v>
      </c>
      <c r="I48" s="96">
        <f t="shared" si="8"/>
        <v>24.72</v>
      </c>
      <c r="J48" s="96">
        <f t="shared" si="8"/>
        <v>24.84</v>
      </c>
      <c r="K48" s="96">
        <f t="shared" si="8"/>
        <v>24.96</v>
      </c>
      <c r="L48" s="96">
        <f t="shared" si="8"/>
        <v>25.08</v>
      </c>
    </row>
    <row r="49" spans="2:12" x14ac:dyDescent="0.2">
      <c r="B49" s="106" t="s">
        <v>230</v>
      </c>
      <c r="C49" s="109"/>
      <c r="D49" s="112">
        <v>1</v>
      </c>
      <c r="E49" s="94">
        <v>2</v>
      </c>
      <c r="H49" s="96">
        <f t="shared" si="8"/>
        <v>9.8160000000000007</v>
      </c>
      <c r="I49" s="96">
        <f t="shared" si="8"/>
        <v>9.8879999999999999</v>
      </c>
      <c r="J49" s="96">
        <f t="shared" si="8"/>
        <v>9.9359999999999999</v>
      </c>
      <c r="K49" s="96">
        <f t="shared" si="8"/>
        <v>9.984</v>
      </c>
      <c r="L49" s="96">
        <f t="shared" si="8"/>
        <v>10.032</v>
      </c>
    </row>
    <row r="50" spans="2:12" x14ac:dyDescent="0.2">
      <c r="B50" s="106" t="s">
        <v>231</v>
      </c>
      <c r="C50" s="109"/>
      <c r="D50" s="112">
        <v>1</v>
      </c>
      <c r="E50" s="94">
        <v>2</v>
      </c>
      <c r="H50" s="96">
        <f t="shared" si="8"/>
        <v>9.8160000000000007</v>
      </c>
      <c r="I50" s="96">
        <f t="shared" si="8"/>
        <v>9.8879999999999999</v>
      </c>
      <c r="J50" s="96">
        <f t="shared" si="8"/>
        <v>9.9359999999999999</v>
      </c>
      <c r="K50" s="96">
        <f t="shared" si="8"/>
        <v>9.984</v>
      </c>
      <c r="L50" s="96">
        <f t="shared" si="8"/>
        <v>10.032</v>
      </c>
    </row>
    <row r="51" spans="2:12" x14ac:dyDescent="0.2">
      <c r="B51" s="106" t="s">
        <v>232</v>
      </c>
      <c r="C51" s="109"/>
      <c r="D51" s="112">
        <v>1</v>
      </c>
      <c r="E51" s="94">
        <v>2</v>
      </c>
      <c r="H51" s="96">
        <f t="shared" si="8"/>
        <v>9.8160000000000007</v>
      </c>
      <c r="I51" s="96">
        <f t="shared" si="8"/>
        <v>9.8879999999999999</v>
      </c>
      <c r="J51" s="96">
        <f t="shared" si="8"/>
        <v>9.9359999999999999</v>
      </c>
      <c r="K51" s="96">
        <f t="shared" si="8"/>
        <v>9.984</v>
      </c>
      <c r="L51" s="96">
        <f t="shared" si="8"/>
        <v>10.032</v>
      </c>
    </row>
    <row r="52" spans="2:12" x14ac:dyDescent="0.2">
      <c r="B52" s="23" t="s">
        <v>233</v>
      </c>
      <c r="C52" s="24"/>
      <c r="D52" s="97">
        <f>SUM(D48:D51)</f>
        <v>4</v>
      </c>
      <c r="E52" s="23">
        <f>SUM(G52:L52)</f>
        <v>273.10799999999995</v>
      </c>
      <c r="G52" s="98"/>
      <c r="H52" s="98">
        <f t="shared" ref="H52:L52" si="9">SUM(H48:H51)</f>
        <v>53.988000000000007</v>
      </c>
      <c r="I52" s="98">
        <f t="shared" si="9"/>
        <v>54.383999999999993</v>
      </c>
      <c r="J52" s="98">
        <f t="shared" si="9"/>
        <v>54.647999999999996</v>
      </c>
      <c r="K52" s="98">
        <f t="shared" si="9"/>
        <v>54.912000000000006</v>
      </c>
      <c r="L52" s="98">
        <f t="shared" si="9"/>
        <v>55.175999999999988</v>
      </c>
    </row>
    <row r="53" spans="2:12" x14ac:dyDescent="0.2">
      <c r="B53" s="106"/>
      <c r="C53" s="109"/>
      <c r="D53" s="110"/>
      <c r="E53" s="111"/>
    </row>
    <row r="54" spans="2:12" x14ac:dyDescent="0.2">
      <c r="B54" s="108" t="s">
        <v>234</v>
      </c>
      <c r="C54" s="109"/>
      <c r="D54" s="110"/>
      <c r="E54" s="111"/>
    </row>
    <row r="55" spans="2:12" x14ac:dyDescent="0.2">
      <c r="B55" s="106" t="s">
        <v>235</v>
      </c>
      <c r="C55" s="109"/>
      <c r="D55" s="112">
        <v>1</v>
      </c>
      <c r="E55" s="94">
        <v>4</v>
      </c>
      <c r="G55" s="99"/>
      <c r="H55" s="96">
        <f t="shared" ref="H55:L58" si="10">$D55*$E55*H$22*12/1000</f>
        <v>19.632000000000001</v>
      </c>
      <c r="I55" s="96">
        <f t="shared" si="10"/>
        <v>19.776</v>
      </c>
      <c r="J55" s="96">
        <f t="shared" si="10"/>
        <v>19.872</v>
      </c>
      <c r="K55" s="96">
        <f t="shared" si="10"/>
        <v>19.968</v>
      </c>
      <c r="L55" s="96">
        <f t="shared" si="10"/>
        <v>20.064</v>
      </c>
    </row>
    <row r="56" spans="2:12" x14ac:dyDescent="0.2">
      <c r="B56" s="106" t="s">
        <v>236</v>
      </c>
      <c r="C56" s="109"/>
      <c r="D56" s="112">
        <v>1</v>
      </c>
      <c r="E56" s="94">
        <v>1</v>
      </c>
      <c r="H56" s="96">
        <f t="shared" si="10"/>
        <v>4.9080000000000004</v>
      </c>
      <c r="I56" s="96">
        <f t="shared" si="10"/>
        <v>4.944</v>
      </c>
      <c r="J56" s="96">
        <f t="shared" si="10"/>
        <v>4.968</v>
      </c>
      <c r="K56" s="96">
        <f t="shared" si="10"/>
        <v>4.992</v>
      </c>
      <c r="L56" s="96">
        <f t="shared" si="10"/>
        <v>5.016</v>
      </c>
    </row>
    <row r="57" spans="2:12" x14ac:dyDescent="0.2">
      <c r="B57" s="106" t="s">
        <v>237</v>
      </c>
      <c r="C57" s="109"/>
      <c r="D57" s="112">
        <v>1</v>
      </c>
      <c r="E57" s="94">
        <v>1.5</v>
      </c>
      <c r="H57" s="96">
        <f t="shared" si="10"/>
        <v>7.3620000000000001</v>
      </c>
      <c r="I57" s="96">
        <f t="shared" si="10"/>
        <v>7.4160000000000004</v>
      </c>
      <c r="J57" s="96">
        <f t="shared" si="10"/>
        <v>7.452</v>
      </c>
      <c r="K57" s="96">
        <f t="shared" si="10"/>
        <v>7.4880000000000004</v>
      </c>
      <c r="L57" s="96">
        <f t="shared" si="10"/>
        <v>7.524</v>
      </c>
    </row>
    <row r="58" spans="2:12" x14ac:dyDescent="0.2">
      <c r="B58" s="106" t="s">
        <v>238</v>
      </c>
      <c r="C58" s="109"/>
      <c r="D58" s="112">
        <v>1</v>
      </c>
      <c r="E58" s="94">
        <v>1.5</v>
      </c>
      <c r="H58" s="96">
        <f t="shared" si="10"/>
        <v>7.3620000000000001</v>
      </c>
      <c r="I58" s="96">
        <f t="shared" si="10"/>
        <v>7.4160000000000004</v>
      </c>
      <c r="J58" s="96">
        <f t="shared" si="10"/>
        <v>7.452</v>
      </c>
      <c r="K58" s="96">
        <f t="shared" si="10"/>
        <v>7.4880000000000004</v>
      </c>
      <c r="L58" s="96">
        <f t="shared" si="10"/>
        <v>7.524</v>
      </c>
    </row>
    <row r="59" spans="2:12" x14ac:dyDescent="0.2">
      <c r="B59" s="23" t="s">
        <v>239</v>
      </c>
      <c r="C59" s="24"/>
      <c r="D59" s="97">
        <f>SUM(D55:D58)</f>
        <v>4</v>
      </c>
      <c r="E59" s="23">
        <f>SUM(G59:L59)</f>
        <v>198.62400000000002</v>
      </c>
      <c r="G59" s="98"/>
      <c r="H59" s="98">
        <f t="shared" ref="H59:L59" si="11">SUM(H55:H58)</f>
        <v>39.264000000000003</v>
      </c>
      <c r="I59" s="98">
        <f t="shared" si="11"/>
        <v>39.551999999999992</v>
      </c>
      <c r="J59" s="98">
        <f t="shared" si="11"/>
        <v>39.744</v>
      </c>
      <c r="K59" s="98">
        <f t="shared" si="11"/>
        <v>39.936</v>
      </c>
      <c r="L59" s="98">
        <f t="shared" si="11"/>
        <v>40.128</v>
      </c>
    </row>
    <row r="61" spans="2:12" x14ac:dyDescent="0.2">
      <c r="B61" s="113" t="s">
        <v>240</v>
      </c>
      <c r="C61" s="24"/>
      <c r="D61" s="97">
        <f>D29+D37+D45+D52+D59</f>
        <v>27</v>
      </c>
      <c r="E61" s="23">
        <f>SUM(G61:L61)</f>
        <v>1812.444</v>
      </c>
      <c r="G61" s="98"/>
      <c r="H61" s="98">
        <f t="shared" ref="H61:L61" si="12">H29+H37+H45+H52+H59</f>
        <v>358.28400000000005</v>
      </c>
      <c r="I61" s="98">
        <f t="shared" si="12"/>
        <v>360.91200000000003</v>
      </c>
      <c r="J61" s="98">
        <f t="shared" si="12"/>
        <v>362.66399999999999</v>
      </c>
      <c r="K61" s="98">
        <f t="shared" si="12"/>
        <v>364.416</v>
      </c>
      <c r="L61" s="98">
        <f t="shared" si="12"/>
        <v>366.16800000000001</v>
      </c>
    </row>
    <row r="62" spans="2:12" x14ac:dyDescent="0.2">
      <c r="B62" s="114"/>
    </row>
    <row r="63" spans="2:12" x14ac:dyDescent="0.2">
      <c r="B63" s="114"/>
    </row>
    <row r="64" spans="2:12" x14ac:dyDescent="0.2">
      <c r="B64" s="20" t="s">
        <v>199</v>
      </c>
    </row>
    <row r="65" spans="2:12" x14ac:dyDescent="0.2">
      <c r="B65" s="1" t="s">
        <v>14</v>
      </c>
      <c r="E65" s="18">
        <f t="shared" ref="E65:E70" si="13">SUM(G65:L65)</f>
        <v>17.218218</v>
      </c>
      <c r="G65" s="100"/>
      <c r="H65" s="100">
        <f t="shared" ref="H65:L69" si="14">H$61*$D12</f>
        <v>3.4036980000000003</v>
      </c>
      <c r="I65" s="100">
        <f t="shared" si="14"/>
        <v>3.4286640000000004</v>
      </c>
      <c r="J65" s="100">
        <f t="shared" si="14"/>
        <v>3.4453079999999998</v>
      </c>
      <c r="K65" s="100">
        <f t="shared" si="14"/>
        <v>3.4619519999999997</v>
      </c>
      <c r="L65" s="100">
        <f t="shared" si="14"/>
        <v>3.478596</v>
      </c>
    </row>
    <row r="66" spans="2:12" x14ac:dyDescent="0.2">
      <c r="B66" s="1" t="s">
        <v>16</v>
      </c>
      <c r="E66" s="18">
        <f t="shared" si="13"/>
        <v>17.218218</v>
      </c>
      <c r="G66" s="100"/>
      <c r="H66" s="100">
        <f t="shared" si="14"/>
        <v>3.4036980000000003</v>
      </c>
      <c r="I66" s="100">
        <f t="shared" si="14"/>
        <v>3.4286640000000004</v>
      </c>
      <c r="J66" s="100">
        <f t="shared" si="14"/>
        <v>3.4453079999999998</v>
      </c>
      <c r="K66" s="100">
        <f t="shared" si="14"/>
        <v>3.4619519999999997</v>
      </c>
      <c r="L66" s="100">
        <f t="shared" si="14"/>
        <v>3.478596</v>
      </c>
    </row>
    <row r="67" spans="2:12" x14ac:dyDescent="0.2">
      <c r="B67" s="1" t="s">
        <v>17</v>
      </c>
      <c r="E67" s="18">
        <f t="shared" si="13"/>
        <v>8.1559979999999985</v>
      </c>
      <c r="G67" s="100"/>
      <c r="H67" s="100">
        <f t="shared" si="14"/>
        <v>1.6122780000000001</v>
      </c>
      <c r="I67" s="100">
        <f t="shared" si="14"/>
        <v>1.624104</v>
      </c>
      <c r="J67" s="100">
        <f t="shared" si="14"/>
        <v>1.6319879999999998</v>
      </c>
      <c r="K67" s="100">
        <f t="shared" si="14"/>
        <v>1.6398719999999998</v>
      </c>
      <c r="L67" s="100">
        <f t="shared" si="14"/>
        <v>1.647756</v>
      </c>
    </row>
    <row r="68" spans="2:12" x14ac:dyDescent="0.2">
      <c r="B68" s="1" t="s">
        <v>18</v>
      </c>
      <c r="E68" s="18">
        <f t="shared" si="13"/>
        <v>17.218218</v>
      </c>
      <c r="G68" s="100"/>
      <c r="H68" s="100">
        <f t="shared" si="14"/>
        <v>3.4036980000000003</v>
      </c>
      <c r="I68" s="100">
        <f t="shared" si="14"/>
        <v>3.4286640000000004</v>
      </c>
      <c r="J68" s="100">
        <f t="shared" si="14"/>
        <v>3.4453079999999998</v>
      </c>
      <c r="K68" s="100">
        <f t="shared" si="14"/>
        <v>3.4619519999999997</v>
      </c>
      <c r="L68" s="100">
        <f t="shared" si="14"/>
        <v>3.478596</v>
      </c>
    </row>
    <row r="69" spans="2:12" x14ac:dyDescent="0.2">
      <c r="B69" s="1" t="s">
        <v>19</v>
      </c>
      <c r="E69" s="18">
        <f t="shared" si="13"/>
        <v>8.1559979999999985</v>
      </c>
      <c r="G69" s="100"/>
      <c r="H69" s="100">
        <f t="shared" si="14"/>
        <v>1.6122780000000001</v>
      </c>
      <c r="I69" s="100">
        <f t="shared" si="14"/>
        <v>1.624104</v>
      </c>
      <c r="J69" s="100">
        <f t="shared" si="14"/>
        <v>1.6319879999999998</v>
      </c>
      <c r="K69" s="100">
        <f t="shared" si="14"/>
        <v>1.6398719999999998</v>
      </c>
      <c r="L69" s="100">
        <f t="shared" si="14"/>
        <v>1.647756</v>
      </c>
    </row>
    <row r="70" spans="2:12" x14ac:dyDescent="0.2">
      <c r="B70" s="23" t="s">
        <v>200</v>
      </c>
      <c r="C70" s="24"/>
      <c r="D70" s="24"/>
      <c r="E70" s="23">
        <f t="shared" si="13"/>
        <v>67.966650000000001</v>
      </c>
      <c r="G70" s="98"/>
      <c r="H70" s="98">
        <f t="shared" ref="H70:L70" si="15">SUM(H65:H69)</f>
        <v>13.435650000000001</v>
      </c>
      <c r="I70" s="98">
        <f t="shared" si="15"/>
        <v>13.534200000000002</v>
      </c>
      <c r="J70" s="98">
        <f t="shared" si="15"/>
        <v>13.599899999999998</v>
      </c>
      <c r="K70" s="98">
        <f t="shared" si="15"/>
        <v>13.6656</v>
      </c>
      <c r="L70" s="98">
        <f t="shared" si="15"/>
        <v>13.731299999999999</v>
      </c>
    </row>
    <row r="71" spans="2:12" x14ac:dyDescent="0.2">
      <c r="B71" s="114"/>
    </row>
    <row r="72" spans="2:12" x14ac:dyDescent="0.2">
      <c r="B72" s="114"/>
    </row>
    <row r="73" spans="2:12" x14ac:dyDescent="0.2">
      <c r="B73" s="101" t="s">
        <v>241</v>
      </c>
    </row>
    <row r="74" spans="2:12" x14ac:dyDescent="0.2">
      <c r="B74" s="102" t="s">
        <v>201</v>
      </c>
      <c r="E74" s="18">
        <f t="shared" ref="E74:E79" si="16">SUM(G74:L74)</f>
        <v>156.70088749999999</v>
      </c>
      <c r="G74" s="100"/>
      <c r="H74" s="96">
        <f t="shared" ref="H74:L74" si="17">(H$61+H$70)/12</f>
        <v>30.976637500000006</v>
      </c>
      <c r="I74" s="96">
        <f t="shared" si="17"/>
        <v>31.203850000000003</v>
      </c>
      <c r="J74" s="96">
        <f t="shared" si="17"/>
        <v>31.355324999999997</v>
      </c>
      <c r="K74" s="96">
        <f t="shared" si="17"/>
        <v>31.506799999999998</v>
      </c>
      <c r="L74" s="96">
        <f t="shared" si="17"/>
        <v>31.658275</v>
      </c>
    </row>
    <row r="75" spans="2:12" x14ac:dyDescent="0.2">
      <c r="B75" s="102" t="s">
        <v>202</v>
      </c>
      <c r="E75" s="18">
        <f t="shared" si="16"/>
        <v>55.863</v>
      </c>
      <c r="G75" s="100"/>
      <c r="H75" s="96">
        <f>H22*$D$61/1000</f>
        <v>11.042999999999999</v>
      </c>
      <c r="I75" s="96">
        <f>I22*$D$61/1000</f>
        <v>11.124000000000001</v>
      </c>
      <c r="J75" s="96">
        <f>J22*$D$61/1000</f>
        <v>11.178000000000001</v>
      </c>
      <c r="K75" s="96">
        <f>K22*$D$61/1000</f>
        <v>11.231999999999999</v>
      </c>
      <c r="L75" s="96">
        <f>L22*$D$61/1000</f>
        <v>11.286</v>
      </c>
    </row>
    <row r="76" spans="2:12" x14ac:dyDescent="0.2">
      <c r="B76" s="102" t="s">
        <v>203</v>
      </c>
      <c r="E76" s="18">
        <f t="shared" si="16"/>
        <v>78.350443749999997</v>
      </c>
      <c r="G76" s="100"/>
      <c r="H76" s="96">
        <f t="shared" ref="H76:L76" si="18">(H$61+H$70)/24</f>
        <v>15.488318750000003</v>
      </c>
      <c r="I76" s="96">
        <f t="shared" si="18"/>
        <v>15.601925000000001</v>
      </c>
      <c r="J76" s="96">
        <f t="shared" si="18"/>
        <v>15.677662499999999</v>
      </c>
      <c r="K76" s="96">
        <f t="shared" si="18"/>
        <v>15.753399999999999</v>
      </c>
      <c r="L76" s="96">
        <f t="shared" si="18"/>
        <v>15.8291375</v>
      </c>
    </row>
    <row r="77" spans="2:12" x14ac:dyDescent="0.2">
      <c r="B77" s="102" t="s">
        <v>204</v>
      </c>
      <c r="E77" s="18">
        <f t="shared" si="16"/>
        <v>151.03700000000001</v>
      </c>
      <c r="G77" s="100"/>
      <c r="H77" s="96">
        <f t="shared" ref="H77:L77" si="19">H$61/12</f>
        <v>29.857000000000003</v>
      </c>
      <c r="I77" s="96">
        <f t="shared" si="19"/>
        <v>30.076000000000004</v>
      </c>
      <c r="J77" s="96">
        <f t="shared" si="19"/>
        <v>30.221999999999998</v>
      </c>
      <c r="K77" s="96">
        <f t="shared" si="19"/>
        <v>30.367999999999999</v>
      </c>
      <c r="L77" s="96">
        <f t="shared" si="19"/>
        <v>30.513999999999999</v>
      </c>
    </row>
    <row r="78" spans="2:12" x14ac:dyDescent="0.2">
      <c r="B78" s="102" t="s">
        <v>205</v>
      </c>
      <c r="E78" s="18">
        <f t="shared" si="16"/>
        <v>228.46989397500002</v>
      </c>
      <c r="G78" s="103"/>
      <c r="H78" s="104">
        <f t="shared" ref="H78:L78" si="20">(H$61+H$70)*12.15%</f>
        <v>45.163937475000004</v>
      </c>
      <c r="I78" s="104">
        <f t="shared" si="20"/>
        <v>45.495213300000003</v>
      </c>
      <c r="J78" s="104">
        <f t="shared" si="20"/>
        <v>45.716063849999998</v>
      </c>
      <c r="K78" s="104">
        <f t="shared" si="20"/>
        <v>45.936914399999999</v>
      </c>
      <c r="L78" s="104">
        <f t="shared" si="20"/>
        <v>46.157764949999994</v>
      </c>
    </row>
    <row r="79" spans="2:12" x14ac:dyDescent="0.2">
      <c r="B79" s="105" t="s">
        <v>206</v>
      </c>
      <c r="C79" s="24"/>
      <c r="D79" s="24"/>
      <c r="E79" s="23">
        <f t="shared" si="16"/>
        <v>670.42122522499994</v>
      </c>
      <c r="G79" s="98"/>
      <c r="H79" s="98">
        <f t="shared" ref="H79:L79" si="21">SUM(H74:H78)</f>
        <v>132.52889372500002</v>
      </c>
      <c r="I79" s="98">
        <f t="shared" si="21"/>
        <v>133.50098830000002</v>
      </c>
      <c r="J79" s="98">
        <f t="shared" si="21"/>
        <v>134.14905134999998</v>
      </c>
      <c r="K79" s="98">
        <f t="shared" si="21"/>
        <v>134.7971144</v>
      </c>
      <c r="L79" s="98">
        <f t="shared" si="21"/>
        <v>135.44517744999999</v>
      </c>
    </row>
    <row r="80" spans="2:12" x14ac:dyDescent="0.2">
      <c r="B80" s="102"/>
    </row>
    <row r="81" spans="2:12" x14ac:dyDescent="0.2">
      <c r="B81" s="105" t="s">
        <v>207</v>
      </c>
      <c r="C81" s="24"/>
      <c r="D81" s="24"/>
      <c r="E81" s="23">
        <f>SUM(G81:L81)</f>
        <v>2550.8318752250002</v>
      </c>
      <c r="G81" s="98"/>
      <c r="H81" s="98">
        <f t="shared" ref="H81:L81" si="22">H61+H70+H79</f>
        <v>504.2485437250001</v>
      </c>
      <c r="I81" s="98">
        <f t="shared" si="22"/>
        <v>507.94718830000005</v>
      </c>
      <c r="J81" s="98">
        <f t="shared" si="22"/>
        <v>510.41295134999996</v>
      </c>
      <c r="K81" s="98">
        <f t="shared" si="22"/>
        <v>512.87871440000004</v>
      </c>
      <c r="L81" s="98">
        <f t="shared" si="22"/>
        <v>515.34447745</v>
      </c>
    </row>
    <row r="82" spans="2:12" x14ac:dyDescent="0.2">
      <c r="B82" s="102"/>
    </row>
    <row r="83" spans="2:12" x14ac:dyDescent="0.2">
      <c r="B83" s="102"/>
    </row>
  </sheetData>
  <conditionalFormatting sqref="F3:L7">
    <cfRule type="expression" dxfId="2" priority="1">
      <formula>$C$3=0</formula>
    </cfRule>
  </conditionalFormatting>
  <dataValidations count="1">
    <dataValidation type="whole" allowBlank="1" showInputMessage="1" showErrorMessage="1" errorTitle="Advertencia" error="Ingrese 1 para activar el timing o ingrese 0 para desactivarlo" sqref="C3" xr:uid="{F3B6E4F7-F1D1-45BC-B3F4-95344255260B}">
      <formula1>0</formula1>
      <formula2>1</formula2>
    </dataValidation>
  </dataValidations>
  <pageMargins left="0.7" right="0.7" top="0.75" bottom="0.75" header="0.3" footer="0.3"/>
  <pageSetup paperSize="9" scale="43" orientation="portrait" horizontalDpi="1200" verticalDpi="1200" r:id="rId1"/>
  <colBreaks count="1" manualBreakCount="1">
    <brk id="12"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D6757-B21C-40B2-BE02-3AEA538289AF}">
  <sheetPr codeName="Hoja6">
    <tabColor theme="4"/>
  </sheetPr>
  <dimension ref="A1:W86"/>
  <sheetViews>
    <sheetView showGridLines="0" zoomScale="120" zoomScaleNormal="120" zoomScaleSheetLayoutView="130" workbookViewId="0">
      <pane xSplit="6" ySplit="7" topLeftCell="G8" activePane="bottomRight" state="frozen"/>
      <selection activeCell="L1" sqref="L1"/>
      <selection pane="topRight" activeCell="L1" sqref="L1"/>
      <selection pane="bottomLeft" activeCell="L1" sqref="L1"/>
      <selection pane="bottomRight" activeCell="D20" sqref="D20"/>
    </sheetView>
  </sheetViews>
  <sheetFormatPr baseColWidth="10" defaultColWidth="0" defaultRowHeight="12.75" x14ac:dyDescent="0.2"/>
  <cols>
    <col min="1" max="1" width="3" style="18" customWidth="1"/>
    <col min="2" max="5" width="12.5703125" style="18" customWidth="1"/>
    <col min="6" max="6" width="1.85546875" style="18" customWidth="1"/>
    <col min="7" max="17" width="13.140625" style="18" customWidth="1"/>
    <col min="18" max="18" width="12.5703125" style="18" hidden="1" customWidth="1"/>
    <col min="19" max="23" width="0" style="18" hidden="1" customWidth="1"/>
    <col min="24" max="16384" width="12.5703125" style="18" hidden="1"/>
  </cols>
  <sheetData>
    <row r="1" spans="1:18" s="6" customFormat="1" ht="20.25" x14ac:dyDescent="0.3">
      <c r="A1" s="5" t="str">
        <f ca="1">MID(CELL("filename",A1),FIND("[",CELL("filename",A1))+1,FIND("]",CELL("filename",A1))-FIND("[",CELL("filename",A1))-6)</f>
        <v>Modelo proyecciones Hult - Resuelto</v>
      </c>
      <c r="G1" s="7"/>
      <c r="J1" s="7"/>
      <c r="K1" s="7"/>
      <c r="L1" s="8"/>
      <c r="M1" s="9"/>
      <c r="N1" s="9"/>
      <c r="O1" s="9"/>
      <c r="P1" s="9"/>
      <c r="Q1" s="9"/>
      <c r="R1" s="9"/>
    </row>
    <row r="2" spans="1:18" s="11" customFormat="1" ht="15.75" thickBot="1" x14ac:dyDescent="0.25">
      <c r="A2" s="10" t="str">
        <f ca="1">MID(CELL("filename",A2),FIND("]",CELL("filename",A2))+1,LEN(CELL("filename",A2)))</f>
        <v>Deuda</v>
      </c>
    </row>
    <row r="3" spans="1:18" s="6" customFormat="1" x14ac:dyDescent="0.2">
      <c r="A3" s="12"/>
      <c r="B3" s="13" t="s">
        <v>0</v>
      </c>
      <c r="C3" s="14">
        <v>1</v>
      </c>
      <c r="F3" s="7" t="s">
        <v>1</v>
      </c>
      <c r="G3" s="15">
        <f>Timing!G3</f>
        <v>0</v>
      </c>
      <c r="H3" s="15">
        <f>Timing!H3</f>
        <v>1</v>
      </c>
      <c r="I3" s="15">
        <f>Timing!I3</f>
        <v>2</v>
      </c>
      <c r="J3" s="15">
        <f>Timing!J3</f>
        <v>3</v>
      </c>
      <c r="K3" s="15">
        <f>Timing!K3</f>
        <v>4</v>
      </c>
      <c r="L3" s="15">
        <f>Timing!L3</f>
        <v>5</v>
      </c>
      <c r="M3" s="15"/>
      <c r="N3" s="15"/>
      <c r="O3" s="15"/>
      <c r="P3" s="15"/>
      <c r="Q3" s="15"/>
    </row>
    <row r="4" spans="1:18" s="6" customFormat="1" x14ac:dyDescent="0.2">
      <c r="F4" s="7" t="s">
        <v>2</v>
      </c>
      <c r="G4" s="7" t="str">
        <f>Timing!G4</f>
        <v>Actual</v>
      </c>
      <c r="H4" s="7" t="str">
        <f>Timing!H4</f>
        <v>Proyectado</v>
      </c>
      <c r="I4" s="7" t="str">
        <f>Timing!I4</f>
        <v>Proyectado</v>
      </c>
      <c r="J4" s="7" t="str">
        <f>Timing!J4</f>
        <v>Proyectado</v>
      </c>
      <c r="K4" s="7" t="str">
        <f>Timing!K4</f>
        <v>Proyectado</v>
      </c>
      <c r="L4" s="7" t="str">
        <f>Timing!L4</f>
        <v>Proyectado</v>
      </c>
      <c r="M4" s="7"/>
      <c r="N4" s="7"/>
      <c r="O4" s="7"/>
      <c r="P4" s="7"/>
      <c r="Q4" s="7"/>
    </row>
    <row r="5" spans="1:18" s="6" customFormat="1" x14ac:dyDescent="0.2">
      <c r="F5" s="7" t="s">
        <v>5</v>
      </c>
      <c r="G5" s="16">
        <f>Timing!G5</f>
        <v>44927</v>
      </c>
      <c r="H5" s="16">
        <f>Timing!H5</f>
        <v>45292</v>
      </c>
      <c r="I5" s="16">
        <f>Timing!I5</f>
        <v>45658</v>
      </c>
      <c r="J5" s="16">
        <f>Timing!J5</f>
        <v>46023</v>
      </c>
      <c r="K5" s="16">
        <f>Timing!K5</f>
        <v>46388</v>
      </c>
      <c r="L5" s="16">
        <f>Timing!L5</f>
        <v>46753</v>
      </c>
      <c r="M5" s="16"/>
      <c r="N5" s="16"/>
      <c r="O5" s="16"/>
      <c r="P5" s="16"/>
      <c r="Q5" s="16"/>
    </row>
    <row r="6" spans="1:18" s="6" customFormat="1" x14ac:dyDescent="0.2">
      <c r="F6" s="7" t="s">
        <v>6</v>
      </c>
      <c r="G6" s="16">
        <f>Timing!G6</f>
        <v>45291</v>
      </c>
      <c r="H6" s="16">
        <f>Timing!H6</f>
        <v>45657</v>
      </c>
      <c r="I6" s="16">
        <f>Timing!I6</f>
        <v>46022</v>
      </c>
      <c r="J6" s="16">
        <f>Timing!J6</f>
        <v>46387</v>
      </c>
      <c r="K6" s="16">
        <f>Timing!K6</f>
        <v>46752</v>
      </c>
      <c r="L6" s="16">
        <f>Timing!L6</f>
        <v>47118</v>
      </c>
      <c r="M6" s="16"/>
      <c r="N6" s="16"/>
      <c r="O6" s="16"/>
      <c r="P6" s="16"/>
      <c r="Q6" s="16"/>
    </row>
    <row r="7" spans="1:18" s="6" customFormat="1" x14ac:dyDescent="0.2">
      <c r="F7" s="7" t="s">
        <v>7</v>
      </c>
      <c r="G7" s="17">
        <f>Timing!G7</f>
        <v>2023</v>
      </c>
      <c r="H7" s="17">
        <f>Timing!H7</f>
        <v>2024</v>
      </c>
      <c r="I7" s="17">
        <f>Timing!I7</f>
        <v>2025</v>
      </c>
      <c r="J7" s="17">
        <f>Timing!J7</f>
        <v>2026</v>
      </c>
      <c r="K7" s="17">
        <f>Timing!K7</f>
        <v>2027</v>
      </c>
      <c r="L7" s="17">
        <f>Timing!L7</f>
        <v>2028</v>
      </c>
      <c r="M7" s="17"/>
      <c r="N7" s="17"/>
      <c r="O7" s="17"/>
      <c r="P7" s="17"/>
      <c r="Q7" s="17"/>
    </row>
    <row r="9" spans="1:18" x14ac:dyDescent="0.2">
      <c r="B9" s="20" t="s">
        <v>29</v>
      </c>
    </row>
    <row r="11" spans="1:18" x14ac:dyDescent="0.2">
      <c r="B11" s="18" t="s">
        <v>54</v>
      </c>
      <c r="C11" s="19"/>
      <c r="D11" s="40">
        <f>Supuestos!D46</f>
        <v>3000</v>
      </c>
    </row>
    <row r="12" spans="1:18" x14ac:dyDescent="0.2">
      <c r="B12" s="18" t="s">
        <v>61</v>
      </c>
      <c r="C12" s="19"/>
      <c r="D12" s="47">
        <f>Supuestos!D47</f>
        <v>45061</v>
      </c>
    </row>
    <row r="13" spans="1:18" x14ac:dyDescent="0.2">
      <c r="B13" s="18" t="s">
        <v>55</v>
      </c>
      <c r="C13" s="19"/>
      <c r="D13" s="21">
        <f>Supuestos!D48</f>
        <v>5</v>
      </c>
    </row>
    <row r="14" spans="1:18" x14ac:dyDescent="0.2">
      <c r="B14" s="18" t="s">
        <v>56</v>
      </c>
      <c r="C14" s="19"/>
      <c r="D14" s="22">
        <f>Supuestos!D49</f>
        <v>0.12</v>
      </c>
    </row>
    <row r="15" spans="1:18" x14ac:dyDescent="0.2">
      <c r="B15" s="18" t="s">
        <v>57</v>
      </c>
      <c r="D15" s="21">
        <f>Supuestos!D50</f>
        <v>0</v>
      </c>
    </row>
    <row r="16" spans="1:18" x14ac:dyDescent="0.2">
      <c r="B16" s="18" t="s">
        <v>60</v>
      </c>
      <c r="D16" s="21">
        <f>Supuestos!D51</f>
        <v>12</v>
      </c>
    </row>
    <row r="17" spans="2:16" x14ac:dyDescent="0.2">
      <c r="B17" s="18" t="s">
        <v>58</v>
      </c>
      <c r="D17" s="57">
        <f>D13-D15</f>
        <v>5</v>
      </c>
    </row>
    <row r="18" spans="2:16" x14ac:dyDescent="0.2">
      <c r="B18" s="18" t="s">
        <v>66</v>
      </c>
      <c r="D18" s="57">
        <f>D15*D16</f>
        <v>0</v>
      </c>
    </row>
    <row r="19" spans="2:16" x14ac:dyDescent="0.2">
      <c r="B19" s="18" t="s">
        <v>59</v>
      </c>
      <c r="D19" s="57">
        <f>D17*D16</f>
        <v>60</v>
      </c>
    </row>
    <row r="20" spans="2:16" x14ac:dyDescent="0.2">
      <c r="B20" s="18" t="s">
        <v>67</v>
      </c>
      <c r="D20" s="58">
        <f>D14/D16</f>
        <v>0.01</v>
      </c>
    </row>
    <row r="24" spans="2:16" x14ac:dyDescent="0.2">
      <c r="B24" s="121"/>
      <c r="C24" s="124" t="s">
        <v>68</v>
      </c>
      <c r="D24" s="124"/>
      <c r="E24" s="122"/>
      <c r="G24" s="49"/>
      <c r="H24" s="50" t="s">
        <v>69</v>
      </c>
      <c r="I24" s="51"/>
      <c r="J24" s="52" t="s">
        <v>64</v>
      </c>
      <c r="L24" s="123" t="s">
        <v>71</v>
      </c>
      <c r="M24" s="124"/>
      <c r="N24" s="124"/>
      <c r="O24" s="124"/>
      <c r="P24" s="125"/>
    </row>
    <row r="25" spans="2:16" x14ac:dyDescent="0.2">
      <c r="B25" s="48" t="s">
        <v>30</v>
      </c>
      <c r="C25" s="48" t="s">
        <v>5</v>
      </c>
      <c r="D25" s="48" t="s">
        <v>6</v>
      </c>
      <c r="E25" s="48" t="s">
        <v>7</v>
      </c>
      <c r="G25" s="53" t="s">
        <v>62</v>
      </c>
      <c r="H25" s="53" t="s">
        <v>63</v>
      </c>
      <c r="I25" s="53" t="s">
        <v>31</v>
      </c>
      <c r="J25" s="54" t="s">
        <v>65</v>
      </c>
      <c r="L25" s="48" t="s">
        <v>7</v>
      </c>
      <c r="M25" s="53" t="s">
        <v>62</v>
      </c>
      <c r="N25" s="53" t="s">
        <v>63</v>
      </c>
      <c r="O25" s="53" t="s">
        <v>31</v>
      </c>
      <c r="P25" s="53" t="s">
        <v>70</v>
      </c>
    </row>
    <row r="26" spans="2:16" x14ac:dyDescent="0.2">
      <c r="B26" s="41">
        <v>0</v>
      </c>
      <c r="C26" s="29"/>
      <c r="D26" s="42">
        <f>D12</f>
        <v>45061</v>
      </c>
      <c r="E26" s="34">
        <f t="shared" ref="E26:E57" si="0">YEAR(D26)</f>
        <v>2023</v>
      </c>
      <c r="J26" s="18">
        <f>D11</f>
        <v>3000</v>
      </c>
      <c r="L26" s="34">
        <f>E26</f>
        <v>2023</v>
      </c>
      <c r="M26" s="18">
        <f>SUMIF($E:$E,$L26,G:G)</f>
        <v>264.97726353187585</v>
      </c>
      <c r="N26" s="18">
        <f>SUMIF($E:$E,$L26,H:H)</f>
        <v>202.15613785106137</v>
      </c>
      <c r="O26" s="18">
        <f>M26+N26</f>
        <v>467.13340138293722</v>
      </c>
      <c r="P26" s="18">
        <f>J26-M26</f>
        <v>2735.0227364681241</v>
      </c>
    </row>
    <row r="27" spans="2:16" x14ac:dyDescent="0.2">
      <c r="B27" s="41">
        <v>1</v>
      </c>
      <c r="C27" s="42">
        <f>D26</f>
        <v>45061</v>
      </c>
      <c r="D27" s="42">
        <f>DATE(YEAR(D26),MONTH(D26)+1,DAY(D26))</f>
        <v>45092</v>
      </c>
      <c r="E27" s="34">
        <f t="shared" si="0"/>
        <v>2023</v>
      </c>
      <c r="G27" s="18">
        <f>I27-H27</f>
        <v>36.733343054705315</v>
      </c>
      <c r="H27" s="18">
        <f>J26*$D$20</f>
        <v>30</v>
      </c>
      <c r="I27" s="18">
        <f>PMT($D$20,$D$19,-$D$11)</f>
        <v>66.733343054705315</v>
      </c>
      <c r="J27" s="18">
        <f>J26-G27</f>
        <v>2963.2666569452945</v>
      </c>
      <c r="L27" s="34">
        <f>L26+1</f>
        <v>2024</v>
      </c>
      <c r="M27" s="18">
        <f t="shared" ref="M27:N31" si="1">SUMIF($E:$E,$L27,G:G)</f>
        <v>499.47648340781529</v>
      </c>
      <c r="N27" s="18">
        <f t="shared" si="1"/>
        <v>301.32363324864855</v>
      </c>
      <c r="O27" s="18">
        <f t="shared" ref="O27:O31" si="2">M27+N27</f>
        <v>800.80011665646384</v>
      </c>
      <c r="P27" s="18">
        <f>P26-M27</f>
        <v>2235.546253060309</v>
      </c>
    </row>
    <row r="28" spans="2:16" x14ac:dyDescent="0.2">
      <c r="B28" s="41">
        <v>2</v>
      </c>
      <c r="C28" s="42">
        <f t="shared" ref="C28:C86" si="3">D27</f>
        <v>45092</v>
      </c>
      <c r="D28" s="42">
        <f t="shared" ref="D28:D86" si="4">DATE(YEAR(D27),MONTH(D27)+1,DAY(D27))</f>
        <v>45122</v>
      </c>
      <c r="E28" s="34">
        <f t="shared" si="0"/>
        <v>2023</v>
      </c>
      <c r="G28" s="18">
        <f t="shared" ref="G28:G86" si="5">I28-H28</f>
        <v>37.100676485252372</v>
      </c>
      <c r="H28" s="18">
        <f t="shared" ref="H28:H86" si="6">J27*$D$20</f>
        <v>29.632666569452944</v>
      </c>
      <c r="I28" s="18">
        <f t="shared" ref="I28:I86" si="7">PMT($D$20,$D$19,-$D$11)</f>
        <v>66.733343054705315</v>
      </c>
      <c r="J28" s="18">
        <f t="shared" ref="J28:J86" si="8">J27-G28</f>
        <v>2926.1659804600422</v>
      </c>
      <c r="L28" s="34">
        <f t="shared" ref="L28:L31" si="9">L27+1</f>
        <v>2025</v>
      </c>
      <c r="M28" s="18">
        <f t="shared" si="1"/>
        <v>562.82260346622161</v>
      </c>
      <c r="N28" s="18">
        <f t="shared" si="1"/>
        <v>237.97751319024206</v>
      </c>
      <c r="O28" s="18">
        <f t="shared" si="2"/>
        <v>800.80011665646362</v>
      </c>
      <c r="P28" s="18">
        <f t="shared" ref="P28:P31" si="10">P27-M28</f>
        <v>1672.7236495940874</v>
      </c>
    </row>
    <row r="29" spans="2:16" x14ac:dyDescent="0.2">
      <c r="B29" s="41">
        <v>3</v>
      </c>
      <c r="C29" s="42">
        <f t="shared" si="3"/>
        <v>45122</v>
      </c>
      <c r="D29" s="42">
        <f t="shared" si="4"/>
        <v>45153</v>
      </c>
      <c r="E29" s="34">
        <f t="shared" si="0"/>
        <v>2023</v>
      </c>
      <c r="G29" s="18">
        <f t="shared" si="5"/>
        <v>37.471683250104888</v>
      </c>
      <c r="H29" s="18">
        <f t="shared" si="6"/>
        <v>29.261659804600423</v>
      </c>
      <c r="I29" s="18">
        <f t="shared" si="7"/>
        <v>66.733343054705315</v>
      </c>
      <c r="J29" s="18">
        <f t="shared" si="8"/>
        <v>2888.6942972099373</v>
      </c>
      <c r="L29" s="34">
        <f t="shared" si="9"/>
        <v>2026</v>
      </c>
      <c r="M29" s="18">
        <f t="shared" si="1"/>
        <v>634.20259710977894</v>
      </c>
      <c r="N29" s="18">
        <f t="shared" si="1"/>
        <v>166.59751954668482</v>
      </c>
      <c r="O29" s="18">
        <f t="shared" si="2"/>
        <v>800.80011665646373</v>
      </c>
      <c r="P29" s="18">
        <f t="shared" si="10"/>
        <v>1038.5210524843085</v>
      </c>
    </row>
    <row r="30" spans="2:16" x14ac:dyDescent="0.2">
      <c r="B30" s="41">
        <v>4</v>
      </c>
      <c r="C30" s="42">
        <f t="shared" si="3"/>
        <v>45153</v>
      </c>
      <c r="D30" s="42">
        <f t="shared" si="4"/>
        <v>45184</v>
      </c>
      <c r="E30" s="34">
        <f t="shared" si="0"/>
        <v>2023</v>
      </c>
      <c r="G30" s="18">
        <f t="shared" si="5"/>
        <v>37.846400082605939</v>
      </c>
      <c r="H30" s="18">
        <f t="shared" si="6"/>
        <v>28.886942972099373</v>
      </c>
      <c r="I30" s="18">
        <f t="shared" si="7"/>
        <v>66.733343054705315</v>
      </c>
      <c r="J30" s="18">
        <f t="shared" si="8"/>
        <v>2850.8478971273312</v>
      </c>
      <c r="L30" s="34">
        <f t="shared" si="9"/>
        <v>2027</v>
      </c>
      <c r="M30" s="18">
        <f t="shared" si="1"/>
        <v>714.63536059800003</v>
      </c>
      <c r="N30" s="18">
        <f t="shared" si="1"/>
        <v>86.164756058463652</v>
      </c>
      <c r="O30" s="18">
        <f t="shared" si="2"/>
        <v>800.80011665646373</v>
      </c>
      <c r="P30" s="18">
        <f t="shared" si="10"/>
        <v>323.88569188630845</v>
      </c>
    </row>
    <row r="31" spans="2:16" x14ac:dyDescent="0.2">
      <c r="B31" s="41">
        <v>5</v>
      </c>
      <c r="C31" s="42">
        <f t="shared" si="3"/>
        <v>45184</v>
      </c>
      <c r="D31" s="42">
        <f t="shared" si="4"/>
        <v>45214</v>
      </c>
      <c r="E31" s="34">
        <f t="shared" si="0"/>
        <v>2023</v>
      </c>
      <c r="G31" s="18">
        <f t="shared" si="5"/>
        <v>38.224864083432003</v>
      </c>
      <c r="H31" s="18">
        <f t="shared" si="6"/>
        <v>28.508478971273313</v>
      </c>
      <c r="I31" s="18">
        <f t="shared" si="7"/>
        <v>66.733343054705315</v>
      </c>
      <c r="J31" s="18">
        <f t="shared" si="8"/>
        <v>2812.6230330438993</v>
      </c>
      <c r="L31" s="34">
        <f t="shared" si="9"/>
        <v>2028</v>
      </c>
      <c r="M31" s="18">
        <f t="shared" si="1"/>
        <v>323.8856918863068</v>
      </c>
      <c r="N31" s="18">
        <f t="shared" si="1"/>
        <v>9.7810233872197792</v>
      </c>
      <c r="O31" s="18">
        <f t="shared" si="2"/>
        <v>333.66671527352656</v>
      </c>
      <c r="P31" s="18">
        <f t="shared" si="10"/>
        <v>1.6484591469634324E-12</v>
      </c>
    </row>
    <row r="32" spans="2:16" x14ac:dyDescent="0.2">
      <c r="B32" s="41">
        <v>6</v>
      </c>
      <c r="C32" s="42">
        <f t="shared" si="3"/>
        <v>45214</v>
      </c>
      <c r="D32" s="42">
        <f t="shared" si="4"/>
        <v>45245</v>
      </c>
      <c r="E32" s="34">
        <f t="shared" si="0"/>
        <v>2023</v>
      </c>
      <c r="G32" s="18">
        <f t="shared" si="5"/>
        <v>38.607112724266322</v>
      </c>
      <c r="H32" s="18">
        <f t="shared" si="6"/>
        <v>28.126230330438993</v>
      </c>
      <c r="I32" s="18">
        <f t="shared" si="7"/>
        <v>66.733343054705315</v>
      </c>
      <c r="J32" s="18">
        <f t="shared" si="8"/>
        <v>2774.0159203196331</v>
      </c>
      <c r="L32" s="34"/>
    </row>
    <row r="33" spans="2:12" x14ac:dyDescent="0.2">
      <c r="B33" s="41">
        <v>7</v>
      </c>
      <c r="C33" s="42">
        <f t="shared" si="3"/>
        <v>45245</v>
      </c>
      <c r="D33" s="42">
        <f t="shared" si="4"/>
        <v>45275</v>
      </c>
      <c r="E33" s="34">
        <f t="shared" si="0"/>
        <v>2023</v>
      </c>
      <c r="G33" s="18">
        <f t="shared" si="5"/>
        <v>38.993183851508988</v>
      </c>
      <c r="H33" s="18">
        <f t="shared" si="6"/>
        <v>27.740159203196331</v>
      </c>
      <c r="I33" s="18">
        <f t="shared" si="7"/>
        <v>66.733343054705315</v>
      </c>
      <c r="J33" s="18">
        <f t="shared" si="8"/>
        <v>2735.0227364681241</v>
      </c>
      <c r="L33" s="34"/>
    </row>
    <row r="34" spans="2:12" x14ac:dyDescent="0.2">
      <c r="B34" s="41">
        <v>8</v>
      </c>
      <c r="C34" s="42">
        <f t="shared" si="3"/>
        <v>45275</v>
      </c>
      <c r="D34" s="42">
        <f t="shared" si="4"/>
        <v>45306</v>
      </c>
      <c r="E34" s="34">
        <f t="shared" si="0"/>
        <v>2024</v>
      </c>
      <c r="G34" s="18">
        <f t="shared" si="5"/>
        <v>39.38311569002407</v>
      </c>
      <c r="H34" s="18">
        <f t="shared" si="6"/>
        <v>27.350227364681242</v>
      </c>
      <c r="I34" s="18">
        <f t="shared" si="7"/>
        <v>66.733343054705315</v>
      </c>
      <c r="J34" s="18">
        <f t="shared" si="8"/>
        <v>2695.6396207780999</v>
      </c>
      <c r="L34" s="34"/>
    </row>
    <row r="35" spans="2:12" x14ac:dyDescent="0.2">
      <c r="B35" s="41">
        <v>9</v>
      </c>
      <c r="C35" s="42">
        <f t="shared" si="3"/>
        <v>45306</v>
      </c>
      <c r="D35" s="42">
        <f t="shared" si="4"/>
        <v>45337</v>
      </c>
      <c r="E35" s="34">
        <f t="shared" si="0"/>
        <v>2024</v>
      </c>
      <c r="G35" s="18">
        <f t="shared" si="5"/>
        <v>39.776946846924318</v>
      </c>
      <c r="H35" s="18">
        <f t="shared" si="6"/>
        <v>26.956396207781001</v>
      </c>
      <c r="I35" s="18">
        <f t="shared" si="7"/>
        <v>66.733343054705315</v>
      </c>
      <c r="J35" s="18">
        <f t="shared" si="8"/>
        <v>2655.8626739311758</v>
      </c>
      <c r="L35" s="34"/>
    </row>
    <row r="36" spans="2:12" x14ac:dyDescent="0.2">
      <c r="B36" s="41">
        <v>10</v>
      </c>
      <c r="C36" s="42">
        <f t="shared" si="3"/>
        <v>45337</v>
      </c>
      <c r="D36" s="42">
        <f t="shared" si="4"/>
        <v>45366</v>
      </c>
      <c r="E36" s="34">
        <f t="shared" si="0"/>
        <v>2024</v>
      </c>
      <c r="G36" s="18">
        <f t="shared" si="5"/>
        <v>40.174716315393553</v>
      </c>
      <c r="H36" s="18">
        <f t="shared" si="6"/>
        <v>26.558626739311759</v>
      </c>
      <c r="I36" s="18">
        <f t="shared" si="7"/>
        <v>66.733343054705315</v>
      </c>
      <c r="J36" s="18">
        <f t="shared" si="8"/>
        <v>2615.6879576157821</v>
      </c>
      <c r="L36" s="34"/>
    </row>
    <row r="37" spans="2:12" x14ac:dyDescent="0.2">
      <c r="B37" s="41">
        <v>11</v>
      </c>
      <c r="C37" s="42">
        <f t="shared" si="3"/>
        <v>45366</v>
      </c>
      <c r="D37" s="42">
        <f t="shared" si="4"/>
        <v>45397</v>
      </c>
      <c r="E37" s="34">
        <f t="shared" si="0"/>
        <v>2024</v>
      </c>
      <c r="G37" s="18">
        <f t="shared" si="5"/>
        <v>40.576463478547495</v>
      </c>
      <c r="H37" s="18">
        <f t="shared" si="6"/>
        <v>26.15687957615782</v>
      </c>
      <c r="I37" s="18">
        <f t="shared" si="7"/>
        <v>66.733343054705315</v>
      </c>
      <c r="J37" s="18">
        <f t="shared" si="8"/>
        <v>2575.1114941372348</v>
      </c>
    </row>
    <row r="38" spans="2:12" x14ac:dyDescent="0.2">
      <c r="B38" s="41">
        <v>12</v>
      </c>
      <c r="C38" s="42">
        <f t="shared" si="3"/>
        <v>45397</v>
      </c>
      <c r="D38" s="42">
        <f t="shared" si="4"/>
        <v>45427</v>
      </c>
      <c r="E38" s="34">
        <f t="shared" si="0"/>
        <v>2024</v>
      </c>
      <c r="G38" s="18">
        <f t="shared" si="5"/>
        <v>40.982228113332965</v>
      </c>
      <c r="H38" s="18">
        <f t="shared" si="6"/>
        <v>25.75111494137235</v>
      </c>
      <c r="I38" s="18">
        <f t="shared" si="7"/>
        <v>66.733343054705315</v>
      </c>
      <c r="J38" s="18">
        <f t="shared" si="8"/>
        <v>2534.1292660239019</v>
      </c>
    </row>
    <row r="39" spans="2:12" x14ac:dyDescent="0.2">
      <c r="B39" s="41">
        <v>13</v>
      </c>
      <c r="C39" s="42">
        <f t="shared" si="3"/>
        <v>45427</v>
      </c>
      <c r="D39" s="42">
        <f t="shared" si="4"/>
        <v>45458</v>
      </c>
      <c r="E39" s="34">
        <f t="shared" si="0"/>
        <v>2024</v>
      </c>
      <c r="G39" s="18">
        <f t="shared" si="5"/>
        <v>41.392050394466295</v>
      </c>
      <c r="H39" s="18">
        <f t="shared" si="6"/>
        <v>25.34129266023902</v>
      </c>
      <c r="I39" s="18">
        <f t="shared" si="7"/>
        <v>66.733343054705315</v>
      </c>
      <c r="J39" s="18">
        <f t="shared" si="8"/>
        <v>2492.7372156294355</v>
      </c>
    </row>
    <row r="40" spans="2:12" x14ac:dyDescent="0.2">
      <c r="B40" s="41">
        <v>14</v>
      </c>
      <c r="C40" s="42">
        <f t="shared" si="3"/>
        <v>45458</v>
      </c>
      <c r="D40" s="42">
        <f t="shared" si="4"/>
        <v>45488</v>
      </c>
      <c r="E40" s="34">
        <f t="shared" si="0"/>
        <v>2024</v>
      </c>
      <c r="G40" s="18">
        <f t="shared" si="5"/>
        <v>41.805970898410962</v>
      </c>
      <c r="H40" s="18">
        <f t="shared" si="6"/>
        <v>24.927372156294354</v>
      </c>
      <c r="I40" s="18">
        <f t="shared" si="7"/>
        <v>66.733343054705315</v>
      </c>
      <c r="J40" s="18">
        <f t="shared" si="8"/>
        <v>2450.9312447310244</v>
      </c>
    </row>
    <row r="41" spans="2:12" x14ac:dyDescent="0.2">
      <c r="B41" s="41">
        <v>15</v>
      </c>
      <c r="C41" s="42">
        <f t="shared" si="3"/>
        <v>45488</v>
      </c>
      <c r="D41" s="42">
        <f t="shared" si="4"/>
        <v>45519</v>
      </c>
      <c r="E41" s="34">
        <f t="shared" si="0"/>
        <v>2024</v>
      </c>
      <c r="G41" s="18">
        <f t="shared" si="5"/>
        <v>42.224030607395072</v>
      </c>
      <c r="H41" s="18">
        <f t="shared" si="6"/>
        <v>24.509312447310243</v>
      </c>
      <c r="I41" s="18">
        <f t="shared" si="7"/>
        <v>66.733343054705315</v>
      </c>
      <c r="J41" s="18">
        <f t="shared" si="8"/>
        <v>2408.7072141236295</v>
      </c>
    </row>
    <row r="42" spans="2:12" x14ac:dyDescent="0.2">
      <c r="B42" s="41">
        <v>16</v>
      </c>
      <c r="C42" s="42">
        <f t="shared" si="3"/>
        <v>45519</v>
      </c>
      <c r="D42" s="42">
        <f t="shared" si="4"/>
        <v>45550</v>
      </c>
      <c r="E42" s="34">
        <f t="shared" si="0"/>
        <v>2024</v>
      </c>
      <c r="G42" s="18">
        <f t="shared" si="5"/>
        <v>42.646270913469024</v>
      </c>
      <c r="H42" s="18">
        <f t="shared" si="6"/>
        <v>24.087072141236295</v>
      </c>
      <c r="I42" s="18">
        <f t="shared" si="7"/>
        <v>66.733343054705315</v>
      </c>
      <c r="J42" s="18">
        <f t="shared" si="8"/>
        <v>2366.0609432101605</v>
      </c>
    </row>
    <row r="43" spans="2:12" x14ac:dyDescent="0.2">
      <c r="B43" s="41">
        <v>17</v>
      </c>
      <c r="C43" s="42">
        <f t="shared" si="3"/>
        <v>45550</v>
      </c>
      <c r="D43" s="42">
        <f t="shared" si="4"/>
        <v>45580</v>
      </c>
      <c r="E43" s="34">
        <f t="shared" si="0"/>
        <v>2024</v>
      </c>
      <c r="G43" s="18">
        <f t="shared" si="5"/>
        <v>43.072733622603707</v>
      </c>
      <c r="H43" s="18">
        <f t="shared" si="6"/>
        <v>23.660609432101605</v>
      </c>
      <c r="I43" s="18">
        <f t="shared" si="7"/>
        <v>66.733343054705315</v>
      </c>
      <c r="J43" s="18">
        <f t="shared" si="8"/>
        <v>2322.9882095875569</v>
      </c>
    </row>
    <row r="44" spans="2:12" x14ac:dyDescent="0.2">
      <c r="B44" s="41">
        <v>18</v>
      </c>
      <c r="C44" s="42">
        <f t="shared" si="3"/>
        <v>45580</v>
      </c>
      <c r="D44" s="42">
        <f t="shared" si="4"/>
        <v>45611</v>
      </c>
      <c r="E44" s="34">
        <f t="shared" si="0"/>
        <v>2024</v>
      </c>
      <c r="G44" s="18">
        <f t="shared" si="5"/>
        <v>43.503460958829749</v>
      </c>
      <c r="H44" s="18">
        <f t="shared" si="6"/>
        <v>23.229882095875571</v>
      </c>
      <c r="I44" s="18">
        <f t="shared" si="7"/>
        <v>66.733343054705315</v>
      </c>
      <c r="J44" s="18">
        <f t="shared" si="8"/>
        <v>2279.4847486287272</v>
      </c>
    </row>
    <row r="45" spans="2:12" x14ac:dyDescent="0.2">
      <c r="B45" s="41">
        <v>19</v>
      </c>
      <c r="C45" s="42">
        <f t="shared" si="3"/>
        <v>45611</v>
      </c>
      <c r="D45" s="42">
        <f t="shared" si="4"/>
        <v>45641</v>
      </c>
      <c r="E45" s="34">
        <f t="shared" si="0"/>
        <v>2024</v>
      </c>
      <c r="G45" s="18">
        <f t="shared" si="5"/>
        <v>43.938495568418048</v>
      </c>
      <c r="H45" s="18">
        <f t="shared" si="6"/>
        <v>22.794847486287271</v>
      </c>
      <c r="I45" s="18">
        <f t="shared" si="7"/>
        <v>66.733343054705315</v>
      </c>
      <c r="J45" s="18">
        <f t="shared" si="8"/>
        <v>2235.546253060309</v>
      </c>
    </row>
    <row r="46" spans="2:12" x14ac:dyDescent="0.2">
      <c r="B46" s="41">
        <v>20</v>
      </c>
      <c r="C46" s="42">
        <f t="shared" si="3"/>
        <v>45641</v>
      </c>
      <c r="D46" s="42">
        <f t="shared" si="4"/>
        <v>45672</v>
      </c>
      <c r="E46" s="34">
        <f t="shared" si="0"/>
        <v>2025</v>
      </c>
      <c r="G46" s="18">
        <f t="shared" si="5"/>
        <v>44.377880524102224</v>
      </c>
      <c r="H46" s="18">
        <f t="shared" si="6"/>
        <v>22.355462530603091</v>
      </c>
      <c r="I46" s="18">
        <f t="shared" si="7"/>
        <v>66.733343054705315</v>
      </c>
      <c r="J46" s="18">
        <f t="shared" si="8"/>
        <v>2191.1683725362068</v>
      </c>
    </row>
    <row r="47" spans="2:12" x14ac:dyDescent="0.2">
      <c r="B47" s="41">
        <v>21</v>
      </c>
      <c r="C47" s="42">
        <f t="shared" si="3"/>
        <v>45672</v>
      </c>
      <c r="D47" s="42">
        <f t="shared" si="4"/>
        <v>45703</v>
      </c>
      <c r="E47" s="34">
        <f t="shared" si="0"/>
        <v>2025</v>
      </c>
      <c r="G47" s="18">
        <f t="shared" si="5"/>
        <v>44.821659329343248</v>
      </c>
      <c r="H47" s="18">
        <f t="shared" si="6"/>
        <v>21.911683725362067</v>
      </c>
      <c r="I47" s="18">
        <f t="shared" si="7"/>
        <v>66.733343054705315</v>
      </c>
      <c r="J47" s="18">
        <f t="shared" si="8"/>
        <v>2146.3467132068636</v>
      </c>
    </row>
    <row r="48" spans="2:12" x14ac:dyDescent="0.2">
      <c r="B48" s="41">
        <v>22</v>
      </c>
      <c r="C48" s="42">
        <f t="shared" si="3"/>
        <v>45703</v>
      </c>
      <c r="D48" s="42">
        <f t="shared" si="4"/>
        <v>45731</v>
      </c>
      <c r="E48" s="34">
        <f t="shared" si="0"/>
        <v>2025</v>
      </c>
      <c r="G48" s="18">
        <f t="shared" si="5"/>
        <v>45.269875922636679</v>
      </c>
      <c r="H48" s="18">
        <f t="shared" si="6"/>
        <v>21.463467132068637</v>
      </c>
      <c r="I48" s="18">
        <f t="shared" si="7"/>
        <v>66.733343054705315</v>
      </c>
      <c r="J48" s="18">
        <f t="shared" si="8"/>
        <v>2101.0768372842267</v>
      </c>
    </row>
    <row r="49" spans="2:10" x14ac:dyDescent="0.2">
      <c r="B49" s="41">
        <v>23</v>
      </c>
      <c r="C49" s="42">
        <f t="shared" si="3"/>
        <v>45731</v>
      </c>
      <c r="D49" s="42">
        <f t="shared" si="4"/>
        <v>45762</v>
      </c>
      <c r="E49" s="34">
        <f t="shared" si="0"/>
        <v>2025</v>
      </c>
      <c r="G49" s="18">
        <f t="shared" si="5"/>
        <v>45.722574681863051</v>
      </c>
      <c r="H49" s="18">
        <f t="shared" si="6"/>
        <v>21.010768372842268</v>
      </c>
      <c r="I49" s="18">
        <f t="shared" si="7"/>
        <v>66.733343054705315</v>
      </c>
      <c r="J49" s="18">
        <f t="shared" si="8"/>
        <v>2055.3542626023636</v>
      </c>
    </row>
    <row r="50" spans="2:10" x14ac:dyDescent="0.2">
      <c r="B50" s="41">
        <v>24</v>
      </c>
      <c r="C50" s="42">
        <f t="shared" si="3"/>
        <v>45762</v>
      </c>
      <c r="D50" s="42">
        <f t="shared" si="4"/>
        <v>45792</v>
      </c>
      <c r="E50" s="34">
        <f t="shared" si="0"/>
        <v>2025</v>
      </c>
      <c r="G50" s="18">
        <f t="shared" si="5"/>
        <v>46.179800428681673</v>
      </c>
      <c r="H50" s="18">
        <f t="shared" si="6"/>
        <v>20.553542626023638</v>
      </c>
      <c r="I50" s="18">
        <f t="shared" si="7"/>
        <v>66.733343054705315</v>
      </c>
      <c r="J50" s="18">
        <f t="shared" si="8"/>
        <v>2009.1744621736821</v>
      </c>
    </row>
    <row r="51" spans="2:10" x14ac:dyDescent="0.2">
      <c r="B51" s="41">
        <v>25</v>
      </c>
      <c r="C51" s="42">
        <f t="shared" si="3"/>
        <v>45792</v>
      </c>
      <c r="D51" s="42">
        <f t="shared" si="4"/>
        <v>45823</v>
      </c>
      <c r="E51" s="34">
        <f t="shared" si="0"/>
        <v>2025</v>
      </c>
      <c r="G51" s="18">
        <f t="shared" si="5"/>
        <v>46.641598432968493</v>
      </c>
      <c r="H51" s="18">
        <f t="shared" si="6"/>
        <v>20.091744621736822</v>
      </c>
      <c r="I51" s="18">
        <f t="shared" si="7"/>
        <v>66.733343054705315</v>
      </c>
      <c r="J51" s="18">
        <f t="shared" si="8"/>
        <v>1962.5328637407135</v>
      </c>
    </row>
    <row r="52" spans="2:10" x14ac:dyDescent="0.2">
      <c r="B52" s="41">
        <v>26</v>
      </c>
      <c r="C52" s="42">
        <f t="shared" si="3"/>
        <v>45823</v>
      </c>
      <c r="D52" s="42">
        <f t="shared" si="4"/>
        <v>45853</v>
      </c>
      <c r="E52" s="34">
        <f t="shared" si="0"/>
        <v>2025</v>
      </c>
      <c r="G52" s="18">
        <f t="shared" si="5"/>
        <v>47.108014417298179</v>
      </c>
      <c r="H52" s="18">
        <f t="shared" si="6"/>
        <v>19.625328637407137</v>
      </c>
      <c r="I52" s="18">
        <f t="shared" si="7"/>
        <v>66.733343054705315</v>
      </c>
      <c r="J52" s="18">
        <f t="shared" si="8"/>
        <v>1915.4248493234154</v>
      </c>
    </row>
    <row r="53" spans="2:10" x14ac:dyDescent="0.2">
      <c r="B53" s="41">
        <v>27</v>
      </c>
      <c r="C53" s="42">
        <f t="shared" si="3"/>
        <v>45853</v>
      </c>
      <c r="D53" s="42">
        <f t="shared" si="4"/>
        <v>45884</v>
      </c>
      <c r="E53" s="34">
        <f t="shared" si="0"/>
        <v>2025</v>
      </c>
      <c r="G53" s="18">
        <f t="shared" si="5"/>
        <v>47.579094561471166</v>
      </c>
      <c r="H53" s="18">
        <f t="shared" si="6"/>
        <v>19.154248493234153</v>
      </c>
      <c r="I53" s="18">
        <f t="shared" si="7"/>
        <v>66.733343054705315</v>
      </c>
      <c r="J53" s="18">
        <f t="shared" si="8"/>
        <v>1867.8457547619441</v>
      </c>
    </row>
    <row r="54" spans="2:10" x14ac:dyDescent="0.2">
      <c r="B54" s="41">
        <v>28</v>
      </c>
      <c r="C54" s="42">
        <f t="shared" si="3"/>
        <v>45884</v>
      </c>
      <c r="D54" s="42">
        <f t="shared" si="4"/>
        <v>45915</v>
      </c>
      <c r="E54" s="34">
        <f t="shared" si="0"/>
        <v>2025</v>
      </c>
      <c r="G54" s="18">
        <f t="shared" si="5"/>
        <v>48.054885507085871</v>
      </c>
      <c r="H54" s="18">
        <f t="shared" si="6"/>
        <v>18.678457547619441</v>
      </c>
      <c r="I54" s="18">
        <f t="shared" si="7"/>
        <v>66.733343054705315</v>
      </c>
      <c r="J54" s="18">
        <f t="shared" si="8"/>
        <v>1819.7908692548583</v>
      </c>
    </row>
    <row r="55" spans="2:10" x14ac:dyDescent="0.2">
      <c r="B55" s="41">
        <v>29</v>
      </c>
      <c r="C55" s="42">
        <f t="shared" si="3"/>
        <v>45915</v>
      </c>
      <c r="D55" s="42">
        <f t="shared" si="4"/>
        <v>45945</v>
      </c>
      <c r="E55" s="34">
        <f t="shared" si="0"/>
        <v>2025</v>
      </c>
      <c r="G55" s="18">
        <f t="shared" si="5"/>
        <v>48.535434362156735</v>
      </c>
      <c r="H55" s="18">
        <f t="shared" si="6"/>
        <v>18.197908692548584</v>
      </c>
      <c r="I55" s="18">
        <f t="shared" si="7"/>
        <v>66.733343054705315</v>
      </c>
      <c r="J55" s="18">
        <f t="shared" si="8"/>
        <v>1771.2554348927015</v>
      </c>
    </row>
    <row r="56" spans="2:10" x14ac:dyDescent="0.2">
      <c r="B56" s="41">
        <v>30</v>
      </c>
      <c r="C56" s="42">
        <f t="shared" si="3"/>
        <v>45945</v>
      </c>
      <c r="D56" s="42">
        <f t="shared" si="4"/>
        <v>45976</v>
      </c>
      <c r="E56" s="34">
        <f t="shared" si="0"/>
        <v>2025</v>
      </c>
      <c r="G56" s="18">
        <f t="shared" si="5"/>
        <v>49.020788705778301</v>
      </c>
      <c r="H56" s="18">
        <f t="shared" si="6"/>
        <v>17.712554348927014</v>
      </c>
      <c r="I56" s="18">
        <f t="shared" si="7"/>
        <v>66.733343054705315</v>
      </c>
      <c r="J56" s="18">
        <f t="shared" si="8"/>
        <v>1722.2346461869231</v>
      </c>
    </row>
    <row r="57" spans="2:10" x14ac:dyDescent="0.2">
      <c r="B57" s="41">
        <v>31</v>
      </c>
      <c r="C57" s="42">
        <f t="shared" si="3"/>
        <v>45976</v>
      </c>
      <c r="D57" s="42">
        <f t="shared" si="4"/>
        <v>46006</v>
      </c>
      <c r="E57" s="34">
        <f t="shared" si="0"/>
        <v>2025</v>
      </c>
      <c r="G57" s="18">
        <f t="shared" si="5"/>
        <v>49.510996592836079</v>
      </c>
      <c r="H57" s="18">
        <f t="shared" si="6"/>
        <v>17.222346461869233</v>
      </c>
      <c r="I57" s="18">
        <f t="shared" si="7"/>
        <v>66.733343054705315</v>
      </c>
      <c r="J57" s="18">
        <f t="shared" si="8"/>
        <v>1672.723649594087</v>
      </c>
    </row>
    <row r="58" spans="2:10" x14ac:dyDescent="0.2">
      <c r="B58" s="41">
        <v>32</v>
      </c>
      <c r="C58" s="42">
        <f t="shared" si="3"/>
        <v>46006</v>
      </c>
      <c r="D58" s="42">
        <f t="shared" si="4"/>
        <v>46037</v>
      </c>
      <c r="E58" s="34">
        <f t="shared" ref="E58:E86" si="11">YEAR(D58)</f>
        <v>2026</v>
      </c>
      <c r="G58" s="18">
        <f t="shared" si="5"/>
        <v>50.006106558764444</v>
      </c>
      <c r="H58" s="18">
        <f t="shared" si="6"/>
        <v>16.727236495940868</v>
      </c>
      <c r="I58" s="18">
        <f t="shared" si="7"/>
        <v>66.733343054705315</v>
      </c>
      <c r="J58" s="18">
        <f t="shared" si="8"/>
        <v>1622.7175430353225</v>
      </c>
    </row>
    <row r="59" spans="2:10" x14ac:dyDescent="0.2">
      <c r="B59" s="41">
        <v>33</v>
      </c>
      <c r="C59" s="42">
        <f t="shared" si="3"/>
        <v>46037</v>
      </c>
      <c r="D59" s="42">
        <f t="shared" si="4"/>
        <v>46068</v>
      </c>
      <c r="E59" s="34">
        <f t="shared" si="11"/>
        <v>2026</v>
      </c>
      <c r="G59" s="18">
        <f t="shared" si="5"/>
        <v>50.506167624352088</v>
      </c>
      <c r="H59" s="18">
        <f t="shared" si="6"/>
        <v>16.227175430353224</v>
      </c>
      <c r="I59" s="18">
        <f t="shared" si="7"/>
        <v>66.733343054705315</v>
      </c>
      <c r="J59" s="18">
        <f t="shared" si="8"/>
        <v>1572.2113754109705</v>
      </c>
    </row>
    <row r="60" spans="2:10" x14ac:dyDescent="0.2">
      <c r="B60" s="41">
        <v>34</v>
      </c>
      <c r="C60" s="42">
        <f t="shared" si="3"/>
        <v>46068</v>
      </c>
      <c r="D60" s="42">
        <f t="shared" si="4"/>
        <v>46096</v>
      </c>
      <c r="E60" s="34">
        <f t="shared" si="11"/>
        <v>2026</v>
      </c>
      <c r="G60" s="18">
        <f t="shared" si="5"/>
        <v>51.011229300595609</v>
      </c>
      <c r="H60" s="18">
        <f t="shared" si="6"/>
        <v>15.722113754109705</v>
      </c>
      <c r="I60" s="18">
        <f t="shared" si="7"/>
        <v>66.733343054705315</v>
      </c>
      <c r="J60" s="18">
        <f t="shared" si="8"/>
        <v>1521.2001461103748</v>
      </c>
    </row>
    <row r="61" spans="2:10" x14ac:dyDescent="0.2">
      <c r="B61" s="41">
        <v>35</v>
      </c>
      <c r="C61" s="42">
        <f t="shared" si="3"/>
        <v>46096</v>
      </c>
      <c r="D61" s="42">
        <f t="shared" si="4"/>
        <v>46127</v>
      </c>
      <c r="E61" s="34">
        <f t="shared" si="11"/>
        <v>2026</v>
      </c>
      <c r="G61" s="18">
        <f t="shared" si="5"/>
        <v>51.521341593601569</v>
      </c>
      <c r="H61" s="18">
        <f t="shared" si="6"/>
        <v>15.212001461103748</v>
      </c>
      <c r="I61" s="18">
        <f t="shared" si="7"/>
        <v>66.733343054705315</v>
      </c>
      <c r="J61" s="18">
        <f t="shared" si="8"/>
        <v>1469.6788045167732</v>
      </c>
    </row>
    <row r="62" spans="2:10" x14ac:dyDescent="0.2">
      <c r="B62" s="41">
        <v>36</v>
      </c>
      <c r="C62" s="42">
        <f t="shared" si="3"/>
        <v>46127</v>
      </c>
      <c r="D62" s="42">
        <f t="shared" si="4"/>
        <v>46157</v>
      </c>
      <c r="E62" s="34">
        <f t="shared" si="11"/>
        <v>2026</v>
      </c>
      <c r="G62" s="18">
        <f t="shared" si="5"/>
        <v>52.03655500953758</v>
      </c>
      <c r="H62" s="18">
        <f t="shared" si="6"/>
        <v>14.696788045167732</v>
      </c>
      <c r="I62" s="18">
        <f t="shared" si="7"/>
        <v>66.733343054705315</v>
      </c>
      <c r="J62" s="18">
        <f t="shared" si="8"/>
        <v>1417.6422495072356</v>
      </c>
    </row>
    <row r="63" spans="2:10" x14ac:dyDescent="0.2">
      <c r="B63" s="41">
        <v>37</v>
      </c>
      <c r="C63" s="42">
        <f t="shared" si="3"/>
        <v>46157</v>
      </c>
      <c r="D63" s="42">
        <f t="shared" si="4"/>
        <v>46188</v>
      </c>
      <c r="E63" s="34">
        <f t="shared" si="11"/>
        <v>2026</v>
      </c>
      <c r="G63" s="18">
        <f t="shared" si="5"/>
        <v>52.556920559632957</v>
      </c>
      <c r="H63" s="18">
        <f t="shared" si="6"/>
        <v>14.176422495072357</v>
      </c>
      <c r="I63" s="18">
        <f t="shared" si="7"/>
        <v>66.733343054705315</v>
      </c>
      <c r="J63" s="18">
        <f t="shared" si="8"/>
        <v>1365.0853289476026</v>
      </c>
    </row>
    <row r="64" spans="2:10" x14ac:dyDescent="0.2">
      <c r="B64" s="41">
        <v>38</v>
      </c>
      <c r="C64" s="42">
        <f t="shared" si="3"/>
        <v>46188</v>
      </c>
      <c r="D64" s="42">
        <f t="shared" si="4"/>
        <v>46218</v>
      </c>
      <c r="E64" s="34">
        <f t="shared" si="11"/>
        <v>2026</v>
      </c>
      <c r="G64" s="18">
        <f t="shared" si="5"/>
        <v>53.08248976522929</v>
      </c>
      <c r="H64" s="18">
        <f t="shared" si="6"/>
        <v>13.650853289476027</v>
      </c>
      <c r="I64" s="18">
        <f t="shared" si="7"/>
        <v>66.733343054705315</v>
      </c>
      <c r="J64" s="18">
        <f t="shared" si="8"/>
        <v>1312.0028391823735</v>
      </c>
    </row>
    <row r="65" spans="2:10" x14ac:dyDescent="0.2">
      <c r="B65" s="41">
        <v>39</v>
      </c>
      <c r="C65" s="42">
        <f t="shared" si="3"/>
        <v>46218</v>
      </c>
      <c r="D65" s="42">
        <f t="shared" si="4"/>
        <v>46249</v>
      </c>
      <c r="E65" s="34">
        <f t="shared" si="11"/>
        <v>2026</v>
      </c>
      <c r="G65" s="18">
        <f t="shared" si="5"/>
        <v>53.613314662881578</v>
      </c>
      <c r="H65" s="18">
        <f t="shared" si="6"/>
        <v>13.120028391823736</v>
      </c>
      <c r="I65" s="18">
        <f t="shared" si="7"/>
        <v>66.733343054705315</v>
      </c>
      <c r="J65" s="18">
        <f t="shared" si="8"/>
        <v>1258.3895245194919</v>
      </c>
    </row>
    <row r="66" spans="2:10" x14ac:dyDescent="0.2">
      <c r="B66" s="41">
        <v>40</v>
      </c>
      <c r="C66" s="42">
        <f t="shared" si="3"/>
        <v>46249</v>
      </c>
      <c r="D66" s="42">
        <f t="shared" si="4"/>
        <v>46280</v>
      </c>
      <c r="E66" s="34">
        <f t="shared" si="11"/>
        <v>2026</v>
      </c>
      <c r="G66" s="18">
        <f t="shared" si="5"/>
        <v>54.149447809510391</v>
      </c>
      <c r="H66" s="18">
        <f t="shared" si="6"/>
        <v>12.58389524519492</v>
      </c>
      <c r="I66" s="18">
        <f t="shared" si="7"/>
        <v>66.733343054705315</v>
      </c>
      <c r="J66" s="18">
        <f t="shared" si="8"/>
        <v>1204.2400767099816</v>
      </c>
    </row>
    <row r="67" spans="2:10" x14ac:dyDescent="0.2">
      <c r="B67" s="41">
        <v>41</v>
      </c>
      <c r="C67" s="42">
        <f t="shared" si="3"/>
        <v>46280</v>
      </c>
      <c r="D67" s="42">
        <f t="shared" si="4"/>
        <v>46310</v>
      </c>
      <c r="E67" s="34">
        <f t="shared" si="11"/>
        <v>2026</v>
      </c>
      <c r="G67" s="18">
        <f t="shared" si="5"/>
        <v>54.690942287605495</v>
      </c>
      <c r="H67" s="18">
        <f t="shared" si="6"/>
        <v>12.042400767099817</v>
      </c>
      <c r="I67" s="18">
        <f t="shared" si="7"/>
        <v>66.733343054705315</v>
      </c>
      <c r="J67" s="18">
        <f t="shared" si="8"/>
        <v>1149.549134422376</v>
      </c>
    </row>
    <row r="68" spans="2:10" x14ac:dyDescent="0.2">
      <c r="B68" s="41">
        <v>42</v>
      </c>
      <c r="C68" s="42">
        <f t="shared" si="3"/>
        <v>46310</v>
      </c>
      <c r="D68" s="42">
        <f t="shared" si="4"/>
        <v>46341</v>
      </c>
      <c r="E68" s="34">
        <f t="shared" si="11"/>
        <v>2026</v>
      </c>
      <c r="G68" s="18">
        <f t="shared" si="5"/>
        <v>55.237851710481557</v>
      </c>
      <c r="H68" s="18">
        <f t="shared" si="6"/>
        <v>11.49549134422376</v>
      </c>
      <c r="I68" s="18">
        <f t="shared" si="7"/>
        <v>66.733343054705315</v>
      </c>
      <c r="J68" s="18">
        <f t="shared" si="8"/>
        <v>1094.3112827118944</v>
      </c>
    </row>
    <row r="69" spans="2:10" x14ac:dyDescent="0.2">
      <c r="B69" s="41">
        <v>43</v>
      </c>
      <c r="C69" s="42">
        <f t="shared" si="3"/>
        <v>46341</v>
      </c>
      <c r="D69" s="42">
        <f t="shared" si="4"/>
        <v>46371</v>
      </c>
      <c r="E69" s="34">
        <f t="shared" si="11"/>
        <v>2026</v>
      </c>
      <c r="G69" s="18">
        <f t="shared" si="5"/>
        <v>55.79023022758637</v>
      </c>
      <c r="H69" s="18">
        <f t="shared" si="6"/>
        <v>10.943112827118943</v>
      </c>
      <c r="I69" s="18">
        <f t="shared" si="7"/>
        <v>66.733343054705315</v>
      </c>
      <c r="J69" s="18">
        <f t="shared" si="8"/>
        <v>1038.521052484308</v>
      </c>
    </row>
    <row r="70" spans="2:10" x14ac:dyDescent="0.2">
      <c r="B70" s="41">
        <v>44</v>
      </c>
      <c r="C70" s="42">
        <f t="shared" si="3"/>
        <v>46371</v>
      </c>
      <c r="D70" s="42">
        <f t="shared" si="4"/>
        <v>46402</v>
      </c>
      <c r="E70" s="34">
        <f t="shared" si="11"/>
        <v>2027</v>
      </c>
      <c r="G70" s="18">
        <f t="shared" si="5"/>
        <v>56.348132529862234</v>
      </c>
      <c r="H70" s="18">
        <f t="shared" si="6"/>
        <v>10.38521052484308</v>
      </c>
      <c r="I70" s="18">
        <f t="shared" si="7"/>
        <v>66.733343054705315</v>
      </c>
      <c r="J70" s="18">
        <f t="shared" si="8"/>
        <v>982.17291995444577</v>
      </c>
    </row>
    <row r="71" spans="2:10" x14ac:dyDescent="0.2">
      <c r="B71" s="41">
        <v>45</v>
      </c>
      <c r="C71" s="42">
        <f t="shared" si="3"/>
        <v>46402</v>
      </c>
      <c r="D71" s="42">
        <f t="shared" si="4"/>
        <v>46433</v>
      </c>
      <c r="E71" s="34">
        <f t="shared" si="11"/>
        <v>2027</v>
      </c>
      <c r="G71" s="18">
        <f t="shared" si="5"/>
        <v>56.911613855160859</v>
      </c>
      <c r="H71" s="18">
        <f t="shared" si="6"/>
        <v>9.8217291995444587</v>
      </c>
      <c r="I71" s="18">
        <f t="shared" si="7"/>
        <v>66.733343054705315</v>
      </c>
      <c r="J71" s="18">
        <f t="shared" si="8"/>
        <v>925.26130609928487</v>
      </c>
    </row>
    <row r="72" spans="2:10" x14ac:dyDescent="0.2">
      <c r="B72" s="41">
        <v>46</v>
      </c>
      <c r="C72" s="42">
        <f t="shared" si="3"/>
        <v>46433</v>
      </c>
      <c r="D72" s="42">
        <f t="shared" si="4"/>
        <v>46461</v>
      </c>
      <c r="E72" s="34">
        <f t="shared" si="11"/>
        <v>2027</v>
      </c>
      <c r="G72" s="18">
        <f t="shared" si="5"/>
        <v>57.480729993712465</v>
      </c>
      <c r="H72" s="18">
        <f t="shared" si="6"/>
        <v>9.2526130609928483</v>
      </c>
      <c r="I72" s="18">
        <f t="shared" si="7"/>
        <v>66.733343054705315</v>
      </c>
      <c r="J72" s="18">
        <f t="shared" si="8"/>
        <v>867.78057610557244</v>
      </c>
    </row>
    <row r="73" spans="2:10" x14ac:dyDescent="0.2">
      <c r="B73" s="41">
        <v>47</v>
      </c>
      <c r="C73" s="42">
        <f t="shared" si="3"/>
        <v>46461</v>
      </c>
      <c r="D73" s="42">
        <f t="shared" si="4"/>
        <v>46492</v>
      </c>
      <c r="E73" s="34">
        <f t="shared" si="11"/>
        <v>2027</v>
      </c>
      <c r="G73" s="18">
        <f t="shared" si="5"/>
        <v>58.055537293649593</v>
      </c>
      <c r="H73" s="18">
        <f t="shared" si="6"/>
        <v>8.6778057610557244</v>
      </c>
      <c r="I73" s="18">
        <f t="shared" si="7"/>
        <v>66.733343054705315</v>
      </c>
      <c r="J73" s="18">
        <f t="shared" si="8"/>
        <v>809.72503881192279</v>
      </c>
    </row>
    <row r="74" spans="2:10" x14ac:dyDescent="0.2">
      <c r="B74" s="41">
        <v>48</v>
      </c>
      <c r="C74" s="42">
        <f t="shared" si="3"/>
        <v>46492</v>
      </c>
      <c r="D74" s="42">
        <f t="shared" si="4"/>
        <v>46522</v>
      </c>
      <c r="E74" s="34">
        <f t="shared" si="11"/>
        <v>2027</v>
      </c>
      <c r="G74" s="18">
        <f t="shared" si="5"/>
        <v>58.636092666586087</v>
      </c>
      <c r="H74" s="18">
        <f t="shared" si="6"/>
        <v>8.0972503881192281</v>
      </c>
      <c r="I74" s="18">
        <f t="shared" si="7"/>
        <v>66.733343054705315</v>
      </c>
      <c r="J74" s="18">
        <f t="shared" si="8"/>
        <v>751.08894614533665</v>
      </c>
    </row>
    <row r="75" spans="2:10" x14ac:dyDescent="0.2">
      <c r="B75" s="41">
        <v>49</v>
      </c>
      <c r="C75" s="42">
        <f t="shared" si="3"/>
        <v>46522</v>
      </c>
      <c r="D75" s="42">
        <f t="shared" si="4"/>
        <v>46553</v>
      </c>
      <c r="E75" s="34">
        <f t="shared" si="11"/>
        <v>2027</v>
      </c>
      <c r="G75" s="18">
        <f t="shared" si="5"/>
        <v>59.222453593251949</v>
      </c>
      <c r="H75" s="18">
        <f t="shared" si="6"/>
        <v>7.5108894614533668</v>
      </c>
      <c r="I75" s="18">
        <f t="shared" si="7"/>
        <v>66.733343054705315</v>
      </c>
      <c r="J75" s="18">
        <f t="shared" si="8"/>
        <v>691.86649255208465</v>
      </c>
    </row>
    <row r="76" spans="2:10" x14ac:dyDescent="0.2">
      <c r="B76" s="41">
        <v>50</v>
      </c>
      <c r="C76" s="42">
        <f t="shared" si="3"/>
        <v>46553</v>
      </c>
      <c r="D76" s="42">
        <f t="shared" si="4"/>
        <v>46583</v>
      </c>
      <c r="E76" s="34">
        <f t="shared" si="11"/>
        <v>2027</v>
      </c>
      <c r="G76" s="18">
        <f t="shared" si="5"/>
        <v>59.814678129184472</v>
      </c>
      <c r="H76" s="18">
        <f t="shared" si="6"/>
        <v>6.9186649255208463</v>
      </c>
      <c r="I76" s="18">
        <f t="shared" si="7"/>
        <v>66.733343054705315</v>
      </c>
      <c r="J76" s="18">
        <f t="shared" si="8"/>
        <v>632.05181442290018</v>
      </c>
    </row>
    <row r="77" spans="2:10" x14ac:dyDescent="0.2">
      <c r="B77" s="41">
        <v>51</v>
      </c>
      <c r="C77" s="42">
        <f t="shared" si="3"/>
        <v>46583</v>
      </c>
      <c r="D77" s="42">
        <f t="shared" si="4"/>
        <v>46614</v>
      </c>
      <c r="E77" s="34">
        <f t="shared" si="11"/>
        <v>2027</v>
      </c>
      <c r="G77" s="18">
        <f t="shared" si="5"/>
        <v>60.412824910476317</v>
      </c>
      <c r="H77" s="18">
        <f t="shared" si="6"/>
        <v>6.3205181442290019</v>
      </c>
      <c r="I77" s="18">
        <f t="shared" si="7"/>
        <v>66.733343054705315</v>
      </c>
      <c r="J77" s="18">
        <f t="shared" si="8"/>
        <v>571.6389895124239</v>
      </c>
    </row>
    <row r="78" spans="2:10" x14ac:dyDescent="0.2">
      <c r="B78" s="41">
        <v>52</v>
      </c>
      <c r="C78" s="42">
        <f t="shared" si="3"/>
        <v>46614</v>
      </c>
      <c r="D78" s="42">
        <f t="shared" si="4"/>
        <v>46645</v>
      </c>
      <c r="E78" s="34">
        <f t="shared" si="11"/>
        <v>2027</v>
      </c>
      <c r="G78" s="18">
        <f t="shared" si="5"/>
        <v>61.016953159581078</v>
      </c>
      <c r="H78" s="18">
        <f t="shared" si="6"/>
        <v>5.7163898951242391</v>
      </c>
      <c r="I78" s="18">
        <f t="shared" si="7"/>
        <v>66.733343054705315</v>
      </c>
      <c r="J78" s="18">
        <f t="shared" si="8"/>
        <v>510.62203635284283</v>
      </c>
    </row>
    <row r="79" spans="2:10" x14ac:dyDescent="0.2">
      <c r="B79" s="41">
        <v>53</v>
      </c>
      <c r="C79" s="42">
        <f t="shared" si="3"/>
        <v>46645</v>
      </c>
      <c r="D79" s="42">
        <f t="shared" si="4"/>
        <v>46675</v>
      </c>
      <c r="E79" s="34">
        <f t="shared" si="11"/>
        <v>2027</v>
      </c>
      <c r="G79" s="18">
        <f t="shared" si="5"/>
        <v>61.627122691176886</v>
      </c>
      <c r="H79" s="18">
        <f t="shared" si="6"/>
        <v>5.1062203635284282</v>
      </c>
      <c r="I79" s="18">
        <f t="shared" si="7"/>
        <v>66.733343054705315</v>
      </c>
      <c r="J79" s="18">
        <f t="shared" si="8"/>
        <v>448.99491366166592</v>
      </c>
    </row>
    <row r="80" spans="2:10" x14ac:dyDescent="0.2">
      <c r="B80" s="41">
        <v>54</v>
      </c>
      <c r="C80" s="42">
        <f t="shared" si="3"/>
        <v>46675</v>
      </c>
      <c r="D80" s="42">
        <f t="shared" si="4"/>
        <v>46706</v>
      </c>
      <c r="E80" s="34">
        <f t="shared" si="11"/>
        <v>2027</v>
      </c>
      <c r="G80" s="18">
        <f t="shared" si="5"/>
        <v>62.243393918088657</v>
      </c>
      <c r="H80" s="18">
        <f t="shared" si="6"/>
        <v>4.4899491366166595</v>
      </c>
      <c r="I80" s="18">
        <f t="shared" si="7"/>
        <v>66.733343054705315</v>
      </c>
      <c r="J80" s="18">
        <f t="shared" si="8"/>
        <v>386.75151974357726</v>
      </c>
    </row>
    <row r="81" spans="2:10" x14ac:dyDescent="0.2">
      <c r="B81" s="41">
        <v>55</v>
      </c>
      <c r="C81" s="42">
        <f t="shared" si="3"/>
        <v>46706</v>
      </c>
      <c r="D81" s="42">
        <f t="shared" si="4"/>
        <v>46736</v>
      </c>
      <c r="E81" s="34">
        <f t="shared" si="11"/>
        <v>2027</v>
      </c>
      <c r="G81" s="18">
        <f t="shared" si="5"/>
        <v>62.865827857269544</v>
      </c>
      <c r="H81" s="18">
        <f t="shared" si="6"/>
        <v>3.8675151974357727</v>
      </c>
      <c r="I81" s="18">
        <f t="shared" si="7"/>
        <v>66.733343054705315</v>
      </c>
      <c r="J81" s="18">
        <f t="shared" si="8"/>
        <v>323.88569188630771</v>
      </c>
    </row>
    <row r="82" spans="2:10" x14ac:dyDescent="0.2">
      <c r="B82" s="41">
        <v>56</v>
      </c>
      <c r="C82" s="42">
        <f t="shared" si="3"/>
        <v>46736</v>
      </c>
      <c r="D82" s="42">
        <f t="shared" si="4"/>
        <v>46767</v>
      </c>
      <c r="E82" s="34">
        <f t="shared" si="11"/>
        <v>2028</v>
      </c>
      <c r="G82" s="18">
        <f t="shared" si="5"/>
        <v>63.494486135842237</v>
      </c>
      <c r="H82" s="18">
        <f t="shared" si="6"/>
        <v>3.2388569188630774</v>
      </c>
      <c r="I82" s="18">
        <f t="shared" si="7"/>
        <v>66.733343054705315</v>
      </c>
      <c r="J82" s="18">
        <f t="shared" si="8"/>
        <v>260.39120575046547</v>
      </c>
    </row>
    <row r="83" spans="2:10" x14ac:dyDescent="0.2">
      <c r="B83" s="41">
        <v>57</v>
      </c>
      <c r="C83" s="42">
        <f t="shared" si="3"/>
        <v>46767</v>
      </c>
      <c r="D83" s="42">
        <f t="shared" si="4"/>
        <v>46798</v>
      </c>
      <c r="E83" s="34">
        <f t="shared" si="11"/>
        <v>2028</v>
      </c>
      <c r="G83" s="18">
        <f t="shared" si="5"/>
        <v>64.129430997200657</v>
      </c>
      <c r="H83" s="18">
        <f t="shared" si="6"/>
        <v>2.6039120575046546</v>
      </c>
      <c r="I83" s="18">
        <f t="shared" si="7"/>
        <v>66.733343054705315</v>
      </c>
      <c r="J83" s="18">
        <f t="shared" si="8"/>
        <v>196.26177475326483</v>
      </c>
    </row>
    <row r="84" spans="2:10" x14ac:dyDescent="0.2">
      <c r="B84" s="41">
        <v>58</v>
      </c>
      <c r="C84" s="42">
        <f t="shared" si="3"/>
        <v>46798</v>
      </c>
      <c r="D84" s="42">
        <f t="shared" si="4"/>
        <v>46827</v>
      </c>
      <c r="E84" s="34">
        <f t="shared" si="11"/>
        <v>2028</v>
      </c>
      <c r="G84" s="18">
        <f t="shared" si="5"/>
        <v>64.770725307172668</v>
      </c>
      <c r="H84" s="18">
        <f t="shared" si="6"/>
        <v>1.9626177475326483</v>
      </c>
      <c r="I84" s="18">
        <f t="shared" si="7"/>
        <v>66.733343054705315</v>
      </c>
      <c r="J84" s="18">
        <f t="shared" si="8"/>
        <v>131.49104944609218</v>
      </c>
    </row>
    <row r="85" spans="2:10" x14ac:dyDescent="0.2">
      <c r="B85" s="41">
        <v>59</v>
      </c>
      <c r="C85" s="42">
        <f t="shared" si="3"/>
        <v>46827</v>
      </c>
      <c r="D85" s="42">
        <f t="shared" si="4"/>
        <v>46858</v>
      </c>
      <c r="E85" s="34">
        <f t="shared" si="11"/>
        <v>2028</v>
      </c>
      <c r="G85" s="18">
        <f t="shared" si="5"/>
        <v>65.418432560244398</v>
      </c>
      <c r="H85" s="18">
        <f t="shared" si="6"/>
        <v>1.3149104944609218</v>
      </c>
      <c r="I85" s="18">
        <f t="shared" si="7"/>
        <v>66.733343054705315</v>
      </c>
      <c r="J85" s="18">
        <f t="shared" si="8"/>
        <v>66.072616885847779</v>
      </c>
    </row>
    <row r="86" spans="2:10" x14ac:dyDescent="0.2">
      <c r="B86" s="41">
        <v>60</v>
      </c>
      <c r="C86" s="42">
        <f t="shared" si="3"/>
        <v>46858</v>
      </c>
      <c r="D86" s="42">
        <f t="shared" si="4"/>
        <v>46888</v>
      </c>
      <c r="E86" s="34">
        <f t="shared" si="11"/>
        <v>2028</v>
      </c>
      <c r="G86" s="18">
        <f t="shared" si="5"/>
        <v>66.072616885846841</v>
      </c>
      <c r="H86" s="18">
        <f t="shared" si="6"/>
        <v>0.66072616885847779</v>
      </c>
      <c r="I86" s="18">
        <f t="shared" si="7"/>
        <v>66.733343054705315</v>
      </c>
      <c r="J86" s="18">
        <f t="shared" si="8"/>
        <v>9.3791641120333225E-13</v>
      </c>
    </row>
  </sheetData>
  <mergeCells count="2">
    <mergeCell ref="L24:P24"/>
    <mergeCell ref="C24:D24"/>
  </mergeCells>
  <conditionalFormatting sqref="F3:Q7">
    <cfRule type="expression" dxfId="1" priority="1">
      <formula>$C$3=0</formula>
    </cfRule>
  </conditionalFormatting>
  <dataValidations count="1">
    <dataValidation type="whole" allowBlank="1" showInputMessage="1" showErrorMessage="1" errorTitle="Advertencia" error="Ingrese 1 para activar el timing o ingrese 0 para desactivarlo" sqref="C3" xr:uid="{E812C246-7DBE-40DF-B047-1D998FBCC230}">
      <formula1>0</formula1>
      <formula2>1</formula2>
    </dataValidation>
  </dataValidations>
  <pageMargins left="0.7" right="0.7" top="0.75" bottom="0.75" header="0.3" footer="0.3"/>
  <pageSetup scale="45"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8D43F-B582-4157-9F00-D336AB448428}">
  <sheetPr codeName="Hoja7">
    <tabColor theme="3"/>
  </sheetPr>
  <dimension ref="A1:W129"/>
  <sheetViews>
    <sheetView showGridLines="0" zoomScale="130" zoomScaleNormal="130" zoomScaleSheetLayoutView="130" workbookViewId="0">
      <pane xSplit="6" ySplit="7" topLeftCell="G8" activePane="bottomRight" state="frozen"/>
      <selection activeCell="L1" sqref="L1"/>
      <selection pane="topRight" activeCell="L1" sqref="L1"/>
      <selection pane="bottomLeft" activeCell="L1" sqref="L1"/>
      <selection pane="bottomRight" activeCell="H19" sqref="H19"/>
    </sheetView>
  </sheetViews>
  <sheetFormatPr baseColWidth="10" defaultColWidth="0" defaultRowHeight="12.75" zeroHeight="1" x14ac:dyDescent="0.2"/>
  <cols>
    <col min="1" max="1" width="3" style="18" customWidth="1"/>
    <col min="2" max="3" width="13.5703125" style="18" customWidth="1"/>
    <col min="4" max="5" width="12.5703125" style="18" customWidth="1"/>
    <col min="6" max="6" width="1.85546875" style="18" customWidth="1"/>
    <col min="7" max="12" width="13.140625" style="18" customWidth="1"/>
    <col min="13" max="13" width="12.5703125" style="18" customWidth="1"/>
    <col min="14" max="23" width="0" style="18" hidden="1" customWidth="1"/>
    <col min="24" max="16384" width="12.5703125" style="18" hidden="1"/>
  </cols>
  <sheetData>
    <row r="1" spans="1:12" s="6" customFormat="1" ht="20.25" x14ac:dyDescent="0.3">
      <c r="A1" s="5" t="str">
        <f ca="1">MID(CELL("filename",A1),FIND("[",CELL("filename",A1))+1,FIND("]",CELL("filename",A1))-FIND("[",CELL("filename",A1))-6)</f>
        <v>Modelo proyecciones Hult - Resuelto</v>
      </c>
      <c r="G1" s="7"/>
      <c r="J1" s="7"/>
      <c r="K1" s="7"/>
      <c r="L1" s="8"/>
    </row>
    <row r="2" spans="1:12" s="11" customFormat="1" ht="15.75" thickBot="1" x14ac:dyDescent="0.25">
      <c r="A2" s="10" t="str">
        <f ca="1">MID(CELL("filename",A2),FIND("]",CELL("filename",A2))+1,LEN(CELL("filename",A2)))</f>
        <v>Proyecciones</v>
      </c>
    </row>
    <row r="3" spans="1:12" s="6" customFormat="1" x14ac:dyDescent="0.2">
      <c r="A3" s="12"/>
      <c r="B3" s="13" t="s">
        <v>0</v>
      </c>
      <c r="C3" s="14">
        <v>1</v>
      </c>
      <c r="F3" s="7" t="s">
        <v>1</v>
      </c>
      <c r="G3" s="15">
        <f>Timing!G3</f>
        <v>0</v>
      </c>
      <c r="H3" s="15">
        <f>Timing!H3</f>
        <v>1</v>
      </c>
      <c r="I3" s="15">
        <f>Timing!I3</f>
        <v>2</v>
      </c>
      <c r="J3" s="15">
        <f>Timing!J3</f>
        <v>3</v>
      </c>
      <c r="K3" s="15">
        <f>Timing!K3</f>
        <v>4</v>
      </c>
      <c r="L3" s="15">
        <f>Timing!L3</f>
        <v>5</v>
      </c>
    </row>
    <row r="4" spans="1:12" s="6" customFormat="1" x14ac:dyDescent="0.2">
      <c r="F4" s="7" t="s">
        <v>2</v>
      </c>
      <c r="G4" s="7" t="str">
        <f>Timing!G4</f>
        <v>Actual</v>
      </c>
      <c r="H4" s="7" t="str">
        <f>Timing!H4</f>
        <v>Proyectado</v>
      </c>
      <c r="I4" s="7" t="str">
        <f>Timing!I4</f>
        <v>Proyectado</v>
      </c>
      <c r="J4" s="7" t="str">
        <f>Timing!J4</f>
        <v>Proyectado</v>
      </c>
      <c r="K4" s="7" t="str">
        <f>Timing!K4</f>
        <v>Proyectado</v>
      </c>
      <c r="L4" s="7" t="str">
        <f>Timing!L4</f>
        <v>Proyectado</v>
      </c>
    </row>
    <row r="5" spans="1:12" s="6" customFormat="1" x14ac:dyDescent="0.2">
      <c r="F5" s="7" t="s">
        <v>5</v>
      </c>
      <c r="G5" s="16">
        <f>Timing!G5</f>
        <v>44927</v>
      </c>
      <c r="H5" s="16">
        <f>Timing!H5</f>
        <v>45292</v>
      </c>
      <c r="I5" s="16">
        <f>Timing!I5</f>
        <v>45658</v>
      </c>
      <c r="J5" s="16">
        <f>Timing!J5</f>
        <v>46023</v>
      </c>
      <c r="K5" s="16">
        <f>Timing!K5</f>
        <v>46388</v>
      </c>
      <c r="L5" s="16">
        <f>Timing!L5</f>
        <v>46753</v>
      </c>
    </row>
    <row r="6" spans="1:12" s="6" customFormat="1" x14ac:dyDescent="0.2">
      <c r="F6" s="7" t="s">
        <v>6</v>
      </c>
      <c r="G6" s="16">
        <f>Timing!G6</f>
        <v>45291</v>
      </c>
      <c r="H6" s="16">
        <f>Timing!H6</f>
        <v>45657</v>
      </c>
      <c r="I6" s="16">
        <f>Timing!I6</f>
        <v>46022</v>
      </c>
      <c r="J6" s="16">
        <f>Timing!J6</f>
        <v>46387</v>
      </c>
      <c r="K6" s="16">
        <f>Timing!K6</f>
        <v>46752</v>
      </c>
      <c r="L6" s="16">
        <f>Timing!L6</f>
        <v>47118</v>
      </c>
    </row>
    <row r="7" spans="1:12" s="6" customFormat="1" x14ac:dyDescent="0.2">
      <c r="F7" s="7" t="s">
        <v>7</v>
      </c>
      <c r="G7" s="17">
        <f>Timing!G7</f>
        <v>2023</v>
      </c>
      <c r="H7" s="17">
        <f>Timing!H7</f>
        <v>2024</v>
      </c>
      <c r="I7" s="17">
        <f>Timing!I7</f>
        <v>2025</v>
      </c>
      <c r="J7" s="17">
        <f>Timing!J7</f>
        <v>2026</v>
      </c>
      <c r="K7" s="17">
        <f>Timing!K7</f>
        <v>2027</v>
      </c>
      <c r="L7" s="17">
        <f>Timing!L7</f>
        <v>2028</v>
      </c>
    </row>
    <row r="8" spans="1:12" x14ac:dyDescent="0.2"/>
    <row r="9" spans="1:12" x14ac:dyDescent="0.2">
      <c r="B9" s="20" t="s">
        <v>29</v>
      </c>
    </row>
    <row r="10" spans="1:12" x14ac:dyDescent="0.2">
      <c r="B10" s="18" t="s">
        <v>188</v>
      </c>
      <c r="D10" s="22">
        <f>Supuestos!D52</f>
        <v>0.3</v>
      </c>
    </row>
    <row r="11" spans="1:12" x14ac:dyDescent="0.2">
      <c r="B11" s="18" t="s">
        <v>189</v>
      </c>
      <c r="D11" s="22">
        <f>Supuestos!D53</f>
        <v>0.1</v>
      </c>
    </row>
    <row r="12" spans="1:12" x14ac:dyDescent="0.2">
      <c r="B12" s="18" t="s">
        <v>190</v>
      </c>
      <c r="D12" s="22">
        <f>Supuestos!D54</f>
        <v>0.05</v>
      </c>
    </row>
    <row r="13" spans="1:12" x14ac:dyDescent="0.2">
      <c r="B13" s="18" t="s">
        <v>124</v>
      </c>
      <c r="D13" s="22">
        <f>Supuestos!D55</f>
        <v>0.36249999999999999</v>
      </c>
    </row>
    <row r="14" spans="1:12" x14ac:dyDescent="0.2">
      <c r="B14" s="18" t="s">
        <v>125</v>
      </c>
      <c r="D14" s="22">
        <f>Supuestos!D56</f>
        <v>0.4</v>
      </c>
    </row>
    <row r="15" spans="1:12" x14ac:dyDescent="0.2">
      <c r="B15" s="18" t="s">
        <v>191</v>
      </c>
      <c r="D15" s="21">
        <f>Supuestos!D57</f>
        <v>45</v>
      </c>
    </row>
    <row r="16" spans="1:12" x14ac:dyDescent="0.2"/>
    <row r="17" spans="2:12" x14ac:dyDescent="0.2">
      <c r="B17" s="20" t="s">
        <v>72</v>
      </c>
    </row>
    <row r="18" spans="2:12" x14ac:dyDescent="0.2"/>
    <row r="19" spans="2:12" x14ac:dyDescent="0.2">
      <c r="B19" s="84" t="s">
        <v>178</v>
      </c>
      <c r="C19" s="85"/>
      <c r="D19" s="85"/>
      <c r="E19" s="86">
        <f>SUM(G19:L19)</f>
        <v>61029.55</v>
      </c>
      <c r="G19" s="86"/>
      <c r="H19" s="87" cm="1">
        <f t="array" ref="H19:L19">TRANSPOSE(Ingresos!I27:I31)</f>
        <v>11507.970000000001</v>
      </c>
      <c r="I19" s="86">
        <v>11856.94</v>
      </c>
      <c r="J19" s="86">
        <v>12205.91</v>
      </c>
      <c r="K19" s="86">
        <v>12554.88</v>
      </c>
      <c r="L19" s="86">
        <v>12903.85</v>
      </c>
    </row>
    <row r="20" spans="2:12" x14ac:dyDescent="0.2">
      <c r="C20" s="19"/>
      <c r="E20" s="2"/>
    </row>
    <row r="21" spans="2:12" x14ac:dyDescent="0.2">
      <c r="B21" s="18" t="s">
        <v>179</v>
      </c>
      <c r="C21" s="19"/>
      <c r="E21" s="2"/>
      <c r="H21" s="18">
        <v>0</v>
      </c>
      <c r="I21" s="18">
        <f>H23</f>
        <v>1006.9473750000002</v>
      </c>
      <c r="J21" s="18">
        <f t="shared" ref="J21:L21" si="0">I23</f>
        <v>1037.48225</v>
      </c>
      <c r="K21" s="18">
        <f t="shared" si="0"/>
        <v>1068.0171250000001</v>
      </c>
      <c r="L21" s="18">
        <f t="shared" si="0"/>
        <v>1098.5519999999999</v>
      </c>
    </row>
    <row r="22" spans="2:12" x14ac:dyDescent="0.2">
      <c r="B22" s="18" t="s">
        <v>180</v>
      </c>
      <c r="C22" s="19"/>
      <c r="E22" s="2"/>
      <c r="H22" s="18">
        <f>H24+H23-H21</f>
        <v>9062.5263750000013</v>
      </c>
      <c r="I22" s="18">
        <f t="shared" ref="I22:L22" si="1">I24+I23-I21</f>
        <v>8330.3928750000014</v>
      </c>
      <c r="J22" s="18">
        <f t="shared" si="1"/>
        <v>8574.671875</v>
      </c>
      <c r="K22" s="18">
        <f t="shared" si="1"/>
        <v>8818.9508749999986</v>
      </c>
      <c r="L22" s="18">
        <f t="shared" si="1"/>
        <v>9063.2298750000009</v>
      </c>
    </row>
    <row r="23" spans="2:12" x14ac:dyDescent="0.2">
      <c r="B23" s="18" t="s">
        <v>181</v>
      </c>
      <c r="C23" s="19"/>
      <c r="E23" s="2"/>
      <c r="H23" s="18">
        <f>H24/360*$D$15</f>
        <v>1006.9473750000002</v>
      </c>
      <c r="I23" s="18">
        <f t="shared" ref="I23:L23" si="2">I24/360*$D$15</f>
        <v>1037.48225</v>
      </c>
      <c r="J23" s="18">
        <f t="shared" si="2"/>
        <v>1068.0171250000001</v>
      </c>
      <c r="K23" s="18">
        <f t="shared" si="2"/>
        <v>1098.5519999999999</v>
      </c>
      <c r="L23" s="18">
        <f t="shared" si="2"/>
        <v>1129.086875</v>
      </c>
    </row>
    <row r="24" spans="2:12" x14ac:dyDescent="0.2">
      <c r="B24" s="45" t="s">
        <v>182</v>
      </c>
      <c r="C24" s="46"/>
      <c r="D24" s="46"/>
      <c r="E24" s="4">
        <f>SUM(G24:L24)</f>
        <v>42720.684999999998</v>
      </c>
      <c r="G24" s="4"/>
      <c r="H24" s="3">
        <f>H19-H26</f>
        <v>8055.5790000000015</v>
      </c>
      <c r="I24" s="3">
        <f t="shared" ref="I24:L24" si="3">I19-I26</f>
        <v>8299.8580000000002</v>
      </c>
      <c r="J24" s="3">
        <f t="shared" si="3"/>
        <v>8544.1370000000006</v>
      </c>
      <c r="K24" s="3">
        <f t="shared" si="3"/>
        <v>8788.4159999999993</v>
      </c>
      <c r="L24" s="3">
        <f t="shared" si="3"/>
        <v>9032.6949999999997</v>
      </c>
    </row>
    <row r="25" spans="2:12" x14ac:dyDescent="0.2">
      <c r="E25" s="2"/>
    </row>
    <row r="26" spans="2:12" x14ac:dyDescent="0.2">
      <c r="B26" s="84" t="s">
        <v>122</v>
      </c>
      <c r="C26" s="85"/>
      <c r="D26" s="85"/>
      <c r="E26" s="86">
        <f>SUM(G26:L26)</f>
        <v>18308.864999999998</v>
      </c>
      <c r="G26" s="86"/>
      <c r="H26" s="87">
        <f>H19*$D$10</f>
        <v>3452.3910000000001</v>
      </c>
      <c r="I26" s="87">
        <f t="shared" ref="I26:L26" si="4">I19*$D$10</f>
        <v>3557.0819999999999</v>
      </c>
      <c r="J26" s="87">
        <f t="shared" si="4"/>
        <v>3661.7729999999997</v>
      </c>
      <c r="K26" s="87">
        <f t="shared" si="4"/>
        <v>3766.4639999999995</v>
      </c>
      <c r="L26" s="87">
        <f t="shared" si="4"/>
        <v>3871.1549999999997</v>
      </c>
    </row>
    <row r="27" spans="2:12" x14ac:dyDescent="0.2"/>
    <row r="28" spans="2:12" x14ac:dyDescent="0.2">
      <c r="B28" s="18" t="s">
        <v>175</v>
      </c>
      <c r="H28" s="18">
        <f>Nomina!H81</f>
        <v>504.2485437250001</v>
      </c>
      <c r="I28" s="18">
        <f>Nomina!I81</f>
        <v>507.94718830000005</v>
      </c>
      <c r="J28" s="18">
        <f>Nomina!J81</f>
        <v>510.41295134999996</v>
      </c>
      <c r="K28" s="18">
        <f>Nomina!K81</f>
        <v>512.87871440000004</v>
      </c>
      <c r="L28" s="18">
        <f>Nomina!L81</f>
        <v>515.34447745</v>
      </c>
    </row>
    <row r="29" spans="2:12" x14ac:dyDescent="0.2">
      <c r="B29" s="18" t="s">
        <v>176</v>
      </c>
      <c r="H29" s="18">
        <f>H31-H30-H28</f>
        <v>1507.3454562749998</v>
      </c>
      <c r="I29" s="18">
        <f t="shared" ref="I29:L29" si="5">I31-I30-I28</f>
        <v>1573.4408116999998</v>
      </c>
      <c r="J29" s="18">
        <f t="shared" si="5"/>
        <v>1640.7690486499998</v>
      </c>
      <c r="K29" s="18">
        <f t="shared" si="5"/>
        <v>1708.0972855999996</v>
      </c>
      <c r="L29" s="18">
        <f t="shared" si="5"/>
        <v>1775.4255225499996</v>
      </c>
    </row>
    <row r="30" spans="2:12" x14ac:dyDescent="0.2">
      <c r="B30" s="18" t="s">
        <v>123</v>
      </c>
      <c r="H30" s="18">
        <f>G67*$D$12</f>
        <v>290</v>
      </c>
      <c r="I30" s="18">
        <f>H67*$D$12</f>
        <v>290</v>
      </c>
      <c r="J30" s="18">
        <f>I67*$D$12</f>
        <v>290</v>
      </c>
      <c r="K30" s="18">
        <f>J67*$D$12</f>
        <v>290</v>
      </c>
      <c r="L30" s="18">
        <f>K67*$D$12</f>
        <v>290</v>
      </c>
    </row>
    <row r="31" spans="2:12" x14ac:dyDescent="0.2">
      <c r="B31" s="45" t="s">
        <v>183</v>
      </c>
      <c r="C31" s="46"/>
      <c r="D31" s="46"/>
      <c r="E31" s="4">
        <f>SUM(G31:L31)</f>
        <v>12205.91</v>
      </c>
      <c r="G31" s="4"/>
      <c r="H31" s="4">
        <f>H26-H33</f>
        <v>2301.5940000000001</v>
      </c>
      <c r="I31" s="4">
        <f t="shared" ref="I31:L31" si="6">I26-I33</f>
        <v>2371.3879999999999</v>
      </c>
      <c r="J31" s="4">
        <f t="shared" si="6"/>
        <v>2441.1819999999998</v>
      </c>
      <c r="K31" s="4">
        <f t="shared" si="6"/>
        <v>2510.9759999999997</v>
      </c>
      <c r="L31" s="4">
        <f t="shared" si="6"/>
        <v>2580.7699999999995</v>
      </c>
    </row>
    <row r="32" spans="2:12" x14ac:dyDescent="0.2"/>
    <row r="33" spans="2:12" x14ac:dyDescent="0.2">
      <c r="B33" s="88" t="s">
        <v>73</v>
      </c>
      <c r="C33" s="89"/>
      <c r="D33" s="89"/>
      <c r="E33" s="86">
        <f>SUM(G33:L33)</f>
        <v>6102.9550000000008</v>
      </c>
      <c r="G33" s="86"/>
      <c r="H33" s="86">
        <f>H19*$D$11</f>
        <v>1150.7970000000003</v>
      </c>
      <c r="I33" s="86">
        <f t="shared" ref="I33:L33" si="7">I19*$D$11</f>
        <v>1185.6940000000002</v>
      </c>
      <c r="J33" s="86">
        <f t="shared" si="7"/>
        <v>1220.5910000000001</v>
      </c>
      <c r="K33" s="86">
        <f t="shared" si="7"/>
        <v>1255.4880000000001</v>
      </c>
      <c r="L33" s="86">
        <f t="shared" si="7"/>
        <v>1290.3850000000002</v>
      </c>
    </row>
    <row r="34" spans="2:12" x14ac:dyDescent="0.2">
      <c r="B34" s="1"/>
      <c r="G34" s="44"/>
      <c r="H34" s="44"/>
      <c r="I34" s="44"/>
      <c r="J34" s="44"/>
      <c r="K34" s="44"/>
      <c r="L34" s="44"/>
    </row>
    <row r="35" spans="2:12" x14ac:dyDescent="0.2">
      <c r="B35" s="1" t="s">
        <v>32</v>
      </c>
      <c r="E35" s="18">
        <f>SUM(G35:L35)</f>
        <v>1004.0005832823202</v>
      </c>
      <c r="G35" s="18" cm="1">
        <f t="array" ref="G35:L35">TRANSPOSE(Deuda!N26:N31)</f>
        <v>202.15613785106137</v>
      </c>
      <c r="H35" s="18">
        <v>301.32363324864855</v>
      </c>
      <c r="I35" s="18">
        <v>237.97751319024206</v>
      </c>
      <c r="J35" s="18">
        <v>166.59751954668482</v>
      </c>
      <c r="K35" s="18">
        <v>86.164756058463652</v>
      </c>
      <c r="L35" s="18">
        <v>9.7810233872197792</v>
      </c>
    </row>
    <row r="36" spans="2:12" x14ac:dyDescent="0.2">
      <c r="B36" s="88" t="s">
        <v>33</v>
      </c>
      <c r="C36" s="89"/>
      <c r="D36" s="89"/>
      <c r="E36" s="86">
        <f>SUM(G36:L36)</f>
        <v>5098.95441671768</v>
      </c>
      <c r="G36" s="86">
        <f>G33-G35</f>
        <v>-202.15613785106137</v>
      </c>
      <c r="H36" s="86">
        <f t="shared" ref="H36:L36" si="8">H33-H35</f>
        <v>849.4733667513517</v>
      </c>
      <c r="I36" s="86">
        <f t="shared" si="8"/>
        <v>947.71648680975818</v>
      </c>
      <c r="J36" s="86">
        <f t="shared" si="8"/>
        <v>1053.9934804533152</v>
      </c>
      <c r="K36" s="86">
        <f t="shared" si="8"/>
        <v>1169.3232439415365</v>
      </c>
      <c r="L36" s="86">
        <f t="shared" si="8"/>
        <v>1280.6039766127803</v>
      </c>
    </row>
    <row r="37" spans="2:12" x14ac:dyDescent="0.2">
      <c r="B37" s="1"/>
    </row>
    <row r="38" spans="2:12" x14ac:dyDescent="0.2">
      <c r="B38" s="18" t="s">
        <v>20</v>
      </c>
      <c r="E38" s="18">
        <f>SUM(G38:L38)</f>
        <v>1921.6525760311688</v>
      </c>
      <c r="G38" s="18">
        <f>MAX(G36*$D$13,0)</f>
        <v>0</v>
      </c>
      <c r="H38" s="18">
        <f t="shared" ref="H38:L38" si="9">MAX(H36*$D$13,0)</f>
        <v>307.934095447365</v>
      </c>
      <c r="I38" s="18">
        <f t="shared" si="9"/>
        <v>343.5472264685373</v>
      </c>
      <c r="J38" s="18">
        <f t="shared" si="9"/>
        <v>382.07263666432675</v>
      </c>
      <c r="K38" s="18">
        <f t="shared" si="9"/>
        <v>423.87967592880693</v>
      </c>
      <c r="L38" s="18">
        <f t="shared" si="9"/>
        <v>464.21894152213287</v>
      </c>
    </row>
    <row r="39" spans="2:12" x14ac:dyDescent="0.2">
      <c r="B39" s="88" t="s">
        <v>74</v>
      </c>
      <c r="C39" s="89"/>
      <c r="D39" s="89"/>
      <c r="E39" s="86">
        <f>SUM(G39:L39)</f>
        <v>3177.3018406865112</v>
      </c>
      <c r="G39" s="86">
        <f>G36-G38</f>
        <v>-202.15613785106137</v>
      </c>
      <c r="H39" s="86">
        <f t="shared" ref="H39:L39" si="10">H36-H38</f>
        <v>541.53927130398665</v>
      </c>
      <c r="I39" s="86">
        <f t="shared" si="10"/>
        <v>604.16926034122093</v>
      </c>
      <c r="J39" s="86">
        <f t="shared" si="10"/>
        <v>671.92084378898846</v>
      </c>
      <c r="K39" s="86">
        <f t="shared" si="10"/>
        <v>745.44356801272954</v>
      </c>
      <c r="L39" s="86">
        <f t="shared" si="10"/>
        <v>816.38503509064753</v>
      </c>
    </row>
    <row r="40" spans="2:12" x14ac:dyDescent="0.2">
      <c r="B40" s="1"/>
    </row>
    <row r="41" spans="2:12" x14ac:dyDescent="0.2">
      <c r="B41" s="18" t="s">
        <v>75</v>
      </c>
      <c r="E41" s="18">
        <f>SUM(G41:L41)</f>
        <v>1351.7831914150295</v>
      </c>
      <c r="G41" s="18">
        <f t="shared" ref="G41:H41" si="11">MAX(G39*$D$14,0)</f>
        <v>0</v>
      </c>
      <c r="H41" s="18">
        <f t="shared" si="11"/>
        <v>216.61570852159468</v>
      </c>
      <c r="I41" s="18">
        <f>MAX(I39*$D$14,0)</f>
        <v>241.6677041364884</v>
      </c>
      <c r="J41" s="18">
        <f t="shared" ref="J41:L41" si="12">MAX(J39*$D$14,0)</f>
        <v>268.76833751559542</v>
      </c>
      <c r="K41" s="18">
        <f t="shared" si="12"/>
        <v>298.17742720509182</v>
      </c>
      <c r="L41" s="18">
        <f t="shared" si="12"/>
        <v>326.55401403625905</v>
      </c>
    </row>
    <row r="42" spans="2:12" x14ac:dyDescent="0.2">
      <c r="B42" s="88" t="s">
        <v>76</v>
      </c>
      <c r="C42" s="89"/>
      <c r="D42" s="89"/>
      <c r="E42" s="86">
        <f>SUM(G42:L42)</f>
        <v>1825.5186492714822</v>
      </c>
      <c r="G42" s="86">
        <f t="shared" ref="G42:H42" si="13">G39-G41</f>
        <v>-202.15613785106137</v>
      </c>
      <c r="H42" s="86">
        <f t="shared" si="13"/>
        <v>324.92356278239197</v>
      </c>
      <c r="I42" s="86">
        <f>I39-I41</f>
        <v>362.50155620473254</v>
      </c>
      <c r="J42" s="86">
        <f t="shared" ref="J42:L42" si="14">J39-J41</f>
        <v>403.15250627339304</v>
      </c>
      <c r="K42" s="86">
        <f t="shared" si="14"/>
        <v>447.26614080763773</v>
      </c>
      <c r="L42" s="86">
        <f t="shared" si="14"/>
        <v>489.83102105438849</v>
      </c>
    </row>
    <row r="43" spans="2:12" x14ac:dyDescent="0.2"/>
    <row r="44" spans="2:12" x14ac:dyDescent="0.2">
      <c r="B44" s="1"/>
    </row>
    <row r="45" spans="2:12" s="6" customFormat="1" x14ac:dyDescent="0.2">
      <c r="B45" s="26"/>
    </row>
    <row r="46" spans="2:12" x14ac:dyDescent="0.2">
      <c r="B46" s="1"/>
    </row>
    <row r="47" spans="2:12" x14ac:dyDescent="0.2">
      <c r="B47" s="20" t="s">
        <v>29</v>
      </c>
    </row>
    <row r="48" spans="2:12" x14ac:dyDescent="0.2">
      <c r="B48" s="18" t="s">
        <v>126</v>
      </c>
      <c r="D48" s="21">
        <f>Supuestos!D58</f>
        <v>10</v>
      </c>
    </row>
    <row r="49" spans="2:12" x14ac:dyDescent="0.2">
      <c r="B49" s="18" t="s">
        <v>126</v>
      </c>
      <c r="D49" s="61">
        <f>Supuestos!D59</f>
        <v>2.5000000000000001E-3</v>
      </c>
    </row>
    <row r="50" spans="2:12" x14ac:dyDescent="0.2">
      <c r="B50" s="18" t="s">
        <v>22</v>
      </c>
      <c r="D50" s="21">
        <f>Supuestos!D60</f>
        <v>30</v>
      </c>
    </row>
    <row r="51" spans="2:12" x14ac:dyDescent="0.2">
      <c r="B51" s="18" t="s">
        <v>25</v>
      </c>
      <c r="D51" s="21">
        <f>Supuestos!D61</f>
        <v>15</v>
      </c>
    </row>
    <row r="52" spans="2:12" x14ac:dyDescent="0.2">
      <c r="B52" s="18" t="s">
        <v>192</v>
      </c>
      <c r="D52" s="22">
        <f>Supuestos!D62</f>
        <v>0.1</v>
      </c>
    </row>
    <row r="53" spans="2:12" x14ac:dyDescent="0.2">
      <c r="B53" s="18" t="s">
        <v>247</v>
      </c>
      <c r="D53" s="21">
        <f>Supuestos!D39</f>
        <v>5800</v>
      </c>
    </row>
    <row r="54" spans="2:12" x14ac:dyDescent="0.2">
      <c r="B54" s="18" t="s">
        <v>194</v>
      </c>
      <c r="D54" s="21">
        <f>Supuestos!D63</f>
        <v>5000</v>
      </c>
    </row>
    <row r="55" spans="2:12" x14ac:dyDescent="0.2">
      <c r="B55" s="1"/>
    </row>
    <row r="56" spans="2:12" x14ac:dyDescent="0.2">
      <c r="B56" s="20" t="s">
        <v>77</v>
      </c>
    </row>
    <row r="57" spans="2:12" x14ac:dyDescent="0.2"/>
    <row r="58" spans="2:12" x14ac:dyDescent="0.2">
      <c r="B58" s="20" t="s">
        <v>78</v>
      </c>
    </row>
    <row r="59" spans="2:12" x14ac:dyDescent="0.2">
      <c r="B59" s="18" t="s">
        <v>79</v>
      </c>
      <c r="G59" s="18">
        <f>MAX(G19*$D$49,$D$48)</f>
        <v>10</v>
      </c>
      <c r="H59" s="18">
        <f>MAX(H19*$D$49,$D$48)</f>
        <v>28.769925000000004</v>
      </c>
      <c r="I59" s="18">
        <f t="shared" ref="I59:L59" si="15">MAX(I19*$D$49,$D$48)</f>
        <v>29.64235</v>
      </c>
      <c r="J59" s="18">
        <f t="shared" si="15"/>
        <v>30.514775</v>
      </c>
      <c r="K59" s="18">
        <f t="shared" si="15"/>
        <v>31.3872</v>
      </c>
      <c r="L59" s="18">
        <f t="shared" si="15"/>
        <v>32.259625</v>
      </c>
    </row>
    <row r="60" spans="2:12" x14ac:dyDescent="0.2">
      <c r="B60" s="18" t="s">
        <v>80</v>
      </c>
      <c r="G60" s="18">
        <f>G126</f>
        <v>1722.8665986170627</v>
      </c>
      <c r="H60" s="18">
        <f t="shared" ref="H60:L60" si="16">H126</f>
        <v>516.17880195809789</v>
      </c>
      <c r="I60" s="18">
        <f t="shared" si="16"/>
        <v>285.8990499568414</v>
      </c>
      <c r="J60" s="18">
        <f t="shared" si="16"/>
        <v>70.411737333683391</v>
      </c>
      <c r="K60" s="18">
        <f t="shared" si="16"/>
        <v>-175.80461886436603</v>
      </c>
      <c r="L60" s="18">
        <f t="shared" si="16"/>
        <v>8.7932973665421059</v>
      </c>
    </row>
    <row r="61" spans="2:12" x14ac:dyDescent="0.2">
      <c r="B61" s="18" t="s">
        <v>81</v>
      </c>
      <c r="H61" s="18">
        <f>H19/360*$D$50</f>
        <v>958.99750000000006</v>
      </c>
      <c r="I61" s="18">
        <f t="shared" ref="I61:L61" si="17">I19/360*$D$50</f>
        <v>988.07833333333338</v>
      </c>
      <c r="J61" s="18">
        <f t="shared" si="17"/>
        <v>1017.1591666666667</v>
      </c>
      <c r="K61" s="18">
        <f t="shared" si="17"/>
        <v>1046.2399999999998</v>
      </c>
      <c r="L61" s="18">
        <f t="shared" si="17"/>
        <v>1075.3208333333334</v>
      </c>
    </row>
    <row r="62" spans="2:12" x14ac:dyDescent="0.2">
      <c r="B62" s="18" t="s">
        <v>246</v>
      </c>
      <c r="H62" s="18">
        <f>H23</f>
        <v>1006.9473750000002</v>
      </c>
      <c r="I62" s="18">
        <f t="shared" ref="I62:L62" si="18">I23</f>
        <v>1037.48225</v>
      </c>
      <c r="J62" s="18">
        <f t="shared" si="18"/>
        <v>1068.0171250000001</v>
      </c>
      <c r="K62" s="18">
        <f t="shared" si="18"/>
        <v>1098.5519999999999</v>
      </c>
      <c r="L62" s="18">
        <f t="shared" si="18"/>
        <v>1129.086875</v>
      </c>
    </row>
    <row r="63" spans="2:12" x14ac:dyDescent="0.2">
      <c r="B63" s="75" t="s">
        <v>82</v>
      </c>
      <c r="C63" s="24"/>
      <c r="D63" s="24"/>
      <c r="E63" s="4"/>
      <c r="G63" s="4">
        <f>SUM(G59:G62)</f>
        <v>1732.8665986170627</v>
      </c>
      <c r="H63" s="4">
        <f t="shared" ref="H63:L63" si="19">SUM(H59:H62)</f>
        <v>2510.8936019580983</v>
      </c>
      <c r="I63" s="4">
        <f t="shared" si="19"/>
        <v>2341.1019832901748</v>
      </c>
      <c r="J63" s="4">
        <f t="shared" si="19"/>
        <v>2186.1028040003503</v>
      </c>
      <c r="K63" s="4">
        <f t="shared" si="19"/>
        <v>2000.3745811356337</v>
      </c>
      <c r="L63" s="4">
        <f t="shared" si="19"/>
        <v>2245.4606306998758</v>
      </c>
    </row>
    <row r="64" spans="2:12" x14ac:dyDescent="0.2"/>
    <row r="65" spans="2:12" x14ac:dyDescent="0.2">
      <c r="B65" s="18" t="s">
        <v>184</v>
      </c>
      <c r="G65" s="18">
        <f>D53</f>
        <v>5800</v>
      </c>
      <c r="H65" s="18">
        <f>G65+H30</f>
        <v>6090</v>
      </c>
      <c r="I65" s="18">
        <f>H65+I30</f>
        <v>6380</v>
      </c>
      <c r="J65" s="18">
        <f>I65+J30</f>
        <v>6670</v>
      </c>
      <c r="K65" s="18">
        <f>J65+K30</f>
        <v>6960</v>
      </c>
      <c r="L65" s="18">
        <f>K65+L30</f>
        <v>7250</v>
      </c>
    </row>
    <row r="66" spans="2:12" x14ac:dyDescent="0.2">
      <c r="B66" s="18" t="s">
        <v>185</v>
      </c>
      <c r="H66" s="18">
        <f>G66-H30</f>
        <v>-290</v>
      </c>
      <c r="I66" s="18">
        <f>H66-I30</f>
        <v>-580</v>
      </c>
      <c r="J66" s="18">
        <f>I66-J30</f>
        <v>-870</v>
      </c>
      <c r="K66" s="18">
        <f>J66-K30</f>
        <v>-1160</v>
      </c>
      <c r="L66" s="18">
        <f>K66-L30</f>
        <v>-1450</v>
      </c>
    </row>
    <row r="67" spans="2:12" x14ac:dyDescent="0.2">
      <c r="B67" s="75" t="s">
        <v>186</v>
      </c>
      <c r="C67" s="24"/>
      <c r="D67" s="24"/>
      <c r="E67" s="4"/>
      <c r="G67" s="4">
        <f>G65+G66</f>
        <v>5800</v>
      </c>
      <c r="H67" s="4">
        <f t="shared" ref="H67:L67" si="20">H65+H66</f>
        <v>5800</v>
      </c>
      <c r="I67" s="4">
        <f t="shared" si="20"/>
        <v>5800</v>
      </c>
      <c r="J67" s="4">
        <f t="shared" si="20"/>
        <v>5800</v>
      </c>
      <c r="K67" s="4">
        <f t="shared" si="20"/>
        <v>5800</v>
      </c>
      <c r="L67" s="4">
        <f t="shared" si="20"/>
        <v>5800</v>
      </c>
    </row>
    <row r="68" spans="2:12" x14ac:dyDescent="0.2"/>
    <row r="69" spans="2:12" x14ac:dyDescent="0.2">
      <c r="B69" s="88" t="s">
        <v>83</v>
      </c>
      <c r="C69" s="89"/>
      <c r="D69" s="89"/>
      <c r="E69" s="86"/>
      <c r="G69" s="86">
        <f>G63+G67</f>
        <v>7532.8665986170627</v>
      </c>
      <c r="H69" s="86">
        <f t="shared" ref="H69:L69" si="21">H63+H67</f>
        <v>8310.8936019580979</v>
      </c>
      <c r="I69" s="86">
        <f t="shared" si="21"/>
        <v>8141.1019832901748</v>
      </c>
      <c r="J69" s="86">
        <f t="shared" si="21"/>
        <v>7986.1028040003503</v>
      </c>
      <c r="K69" s="86">
        <f t="shared" si="21"/>
        <v>7800.3745811356339</v>
      </c>
      <c r="L69" s="86">
        <f t="shared" si="21"/>
        <v>8045.4606306998758</v>
      </c>
    </row>
    <row r="70" spans="2:12" x14ac:dyDescent="0.2"/>
    <row r="71" spans="2:12" x14ac:dyDescent="0.2">
      <c r="B71" s="20" t="s">
        <v>84</v>
      </c>
    </row>
    <row r="72" spans="2:12" x14ac:dyDescent="0.2">
      <c r="B72" s="20" t="s">
        <v>85</v>
      </c>
    </row>
    <row r="73" spans="2:12" x14ac:dyDescent="0.2">
      <c r="B73" s="18" t="s">
        <v>86</v>
      </c>
      <c r="H73" s="18">
        <f>H22/360*$D$51</f>
        <v>377.60526562500007</v>
      </c>
      <c r="I73" s="18">
        <f t="shared" ref="I73:L73" si="22">I22/360*$D$51</f>
        <v>347.09970312500008</v>
      </c>
      <c r="J73" s="18">
        <f t="shared" si="22"/>
        <v>357.27799479166669</v>
      </c>
      <c r="K73" s="18">
        <f t="shared" si="22"/>
        <v>367.4562864583333</v>
      </c>
      <c r="L73" s="18">
        <f t="shared" si="22"/>
        <v>377.63457812500002</v>
      </c>
    </row>
    <row r="74" spans="2:12" x14ac:dyDescent="0.2">
      <c r="B74" s="18" t="s">
        <v>87</v>
      </c>
      <c r="H74" s="18">
        <f>H28*$D$52</f>
        <v>50.424854372500015</v>
      </c>
      <c r="I74" s="18">
        <f t="shared" ref="I74:L74" si="23">I28*$D$52</f>
        <v>50.794718830000008</v>
      </c>
      <c r="J74" s="18">
        <f t="shared" si="23"/>
        <v>51.041295134999999</v>
      </c>
      <c r="K74" s="18">
        <f t="shared" si="23"/>
        <v>51.287871440000004</v>
      </c>
      <c r="L74" s="18">
        <f t="shared" si="23"/>
        <v>51.534447745000001</v>
      </c>
    </row>
    <row r="75" spans="2:12" x14ac:dyDescent="0.2">
      <c r="B75" s="18" t="s">
        <v>88</v>
      </c>
      <c r="H75" s="18">
        <f>H38</f>
        <v>307.934095447365</v>
      </c>
      <c r="I75" s="18">
        <f t="shared" ref="I75:L75" si="24">I38</f>
        <v>343.5472264685373</v>
      </c>
      <c r="J75" s="18">
        <f t="shared" si="24"/>
        <v>382.07263666432675</v>
      </c>
      <c r="K75" s="18">
        <f t="shared" si="24"/>
        <v>423.87967592880693</v>
      </c>
      <c r="L75" s="18">
        <f t="shared" si="24"/>
        <v>464.21894152213287</v>
      </c>
    </row>
    <row r="76" spans="2:12" x14ac:dyDescent="0.2">
      <c r="B76" s="75" t="s">
        <v>89</v>
      </c>
      <c r="C76" s="24"/>
      <c r="D76" s="24"/>
      <c r="E76" s="4"/>
      <c r="G76" s="4">
        <f t="shared" ref="G76" si="25">SUM(G73:G75)</f>
        <v>0</v>
      </c>
      <c r="H76" s="4">
        <f>SUM(H73:H75)</f>
        <v>735.96421544486509</v>
      </c>
      <c r="I76" s="4">
        <f t="shared" ref="I76:L76" si="26">SUM(I73:I75)</f>
        <v>741.44164842353734</v>
      </c>
      <c r="J76" s="4">
        <f t="shared" si="26"/>
        <v>790.39192659099342</v>
      </c>
      <c r="K76" s="4">
        <f t="shared" si="26"/>
        <v>842.62383382714029</v>
      </c>
      <c r="L76" s="4">
        <f t="shared" si="26"/>
        <v>893.38796739213285</v>
      </c>
    </row>
    <row r="77" spans="2:12" x14ac:dyDescent="0.2"/>
    <row r="78" spans="2:12" x14ac:dyDescent="0.2">
      <c r="B78" s="18" t="s">
        <v>90</v>
      </c>
      <c r="G78" s="18" cm="1">
        <f t="array" ref="G78:L78">TRANSPOSE(Deuda!P26:P31)</f>
        <v>2735.0227364681241</v>
      </c>
      <c r="H78" s="18">
        <v>2235.546253060309</v>
      </c>
      <c r="I78" s="18">
        <v>1672.7236495940874</v>
      </c>
      <c r="J78" s="18">
        <v>1038.5210524843085</v>
      </c>
      <c r="K78" s="18">
        <v>323.88569188630845</v>
      </c>
      <c r="L78" s="18">
        <v>1.6484591469634324E-12</v>
      </c>
    </row>
    <row r="79" spans="2:12" x14ac:dyDescent="0.2">
      <c r="B79" s="75" t="s">
        <v>91</v>
      </c>
      <c r="C79" s="24"/>
      <c r="D79" s="24"/>
      <c r="E79" s="4"/>
      <c r="G79" s="4">
        <f>G76+G78</f>
        <v>2735.0227364681241</v>
      </c>
      <c r="H79" s="4">
        <f t="shared" ref="H79:L79" si="27">H76+H78</f>
        <v>2971.5104685051742</v>
      </c>
      <c r="I79" s="4">
        <f t="shared" si="27"/>
        <v>2414.165298017625</v>
      </c>
      <c r="J79" s="4">
        <f t="shared" si="27"/>
        <v>1828.9129790753018</v>
      </c>
      <c r="K79" s="4">
        <f t="shared" si="27"/>
        <v>1166.5095257134487</v>
      </c>
      <c r="L79" s="4">
        <f t="shared" si="27"/>
        <v>893.38796739213444</v>
      </c>
    </row>
    <row r="80" spans="2:12" x14ac:dyDescent="0.2"/>
    <row r="81" spans="2:12" x14ac:dyDescent="0.2">
      <c r="B81" s="20" t="s">
        <v>92</v>
      </c>
    </row>
    <row r="82" spans="2:12" x14ac:dyDescent="0.2">
      <c r="B82" s="18" t="s">
        <v>93</v>
      </c>
      <c r="G82" s="18">
        <f>D54</f>
        <v>5000</v>
      </c>
      <c r="H82" s="18">
        <f>G82</f>
        <v>5000</v>
      </c>
      <c r="I82" s="18">
        <f t="shared" ref="I82:L82" si="28">H82</f>
        <v>5000</v>
      </c>
      <c r="J82" s="18">
        <f t="shared" si="28"/>
        <v>5000</v>
      </c>
      <c r="K82" s="18">
        <f t="shared" si="28"/>
        <v>5000</v>
      </c>
      <c r="L82" s="18">
        <f t="shared" si="28"/>
        <v>5000</v>
      </c>
    </row>
    <row r="83" spans="2:12" x14ac:dyDescent="0.2">
      <c r="B83" s="18" t="s">
        <v>94</v>
      </c>
      <c r="G83" s="18">
        <f>G39</f>
        <v>-202.15613785106137</v>
      </c>
      <c r="H83" s="18">
        <f t="shared" ref="H83:L83" si="29">H39</f>
        <v>541.53927130398665</v>
      </c>
      <c r="I83" s="18">
        <f t="shared" si="29"/>
        <v>604.16926034122093</v>
      </c>
      <c r="J83" s="18">
        <f t="shared" si="29"/>
        <v>671.92084378898846</v>
      </c>
      <c r="K83" s="18">
        <f t="shared" si="29"/>
        <v>745.44356801272954</v>
      </c>
      <c r="L83" s="18">
        <f t="shared" si="29"/>
        <v>816.38503509064753</v>
      </c>
    </row>
    <row r="84" spans="2:12" x14ac:dyDescent="0.2">
      <c r="B84" s="18" t="s">
        <v>95</v>
      </c>
      <c r="H84" s="18">
        <f>G84+G42</f>
        <v>-202.15613785106137</v>
      </c>
      <c r="I84" s="18">
        <f t="shared" ref="I84:L84" si="30">H84+H42</f>
        <v>122.76742493133059</v>
      </c>
      <c r="J84" s="18">
        <f t="shared" si="30"/>
        <v>485.26898113606313</v>
      </c>
      <c r="K84" s="18">
        <f t="shared" si="30"/>
        <v>888.42148740945618</v>
      </c>
      <c r="L84" s="18">
        <f t="shared" si="30"/>
        <v>1335.6876282170938</v>
      </c>
    </row>
    <row r="85" spans="2:12" x14ac:dyDescent="0.2">
      <c r="B85" s="75" t="s">
        <v>96</v>
      </c>
      <c r="C85" s="24"/>
      <c r="D85" s="24"/>
      <c r="E85" s="4"/>
      <c r="G85" s="4">
        <f>SUM(G82:G84)</f>
        <v>4797.8438621489386</v>
      </c>
      <c r="H85" s="4">
        <f t="shared" ref="H85:L85" si="31">SUM(H82:H84)</f>
        <v>5339.383133452925</v>
      </c>
      <c r="I85" s="4">
        <f t="shared" si="31"/>
        <v>5726.9366852725516</v>
      </c>
      <c r="J85" s="4">
        <f t="shared" si="31"/>
        <v>6157.1898249250517</v>
      </c>
      <c r="K85" s="4">
        <f t="shared" si="31"/>
        <v>6633.8650554221858</v>
      </c>
      <c r="L85" s="4">
        <f t="shared" si="31"/>
        <v>7152.0726633077411</v>
      </c>
    </row>
    <row r="86" spans="2:12" x14ac:dyDescent="0.2"/>
    <row r="87" spans="2:12" x14ac:dyDescent="0.2">
      <c r="B87" s="88" t="s">
        <v>97</v>
      </c>
      <c r="C87" s="89"/>
      <c r="D87" s="89"/>
      <c r="E87" s="86"/>
      <c r="G87" s="86">
        <f>G79+G85</f>
        <v>7532.8665986170627</v>
      </c>
      <c r="H87" s="86">
        <f t="shared" ref="H87:L87" si="32">H79+H85</f>
        <v>8310.8936019580997</v>
      </c>
      <c r="I87" s="86">
        <f t="shared" si="32"/>
        <v>8141.1019832901766</v>
      </c>
      <c r="J87" s="86">
        <f t="shared" si="32"/>
        <v>7986.102804000353</v>
      </c>
      <c r="K87" s="86">
        <f t="shared" si="32"/>
        <v>7800.3745811356348</v>
      </c>
      <c r="L87" s="86">
        <f t="shared" si="32"/>
        <v>8045.4606306998758</v>
      </c>
    </row>
    <row r="88" spans="2:12" x14ac:dyDescent="0.2">
      <c r="B88" s="43" t="s">
        <v>98</v>
      </c>
      <c r="G88" s="43">
        <f>G69-G87</f>
        <v>0</v>
      </c>
      <c r="H88" s="43">
        <f t="shared" ref="H88:L88" si="33">H69-H87</f>
        <v>0</v>
      </c>
      <c r="I88" s="43">
        <f t="shared" si="33"/>
        <v>0</v>
      </c>
      <c r="J88" s="43">
        <f t="shared" si="33"/>
        <v>0</v>
      </c>
      <c r="K88" s="43">
        <f t="shared" si="33"/>
        <v>0</v>
      </c>
      <c r="L88" s="43">
        <f t="shared" si="33"/>
        <v>0</v>
      </c>
    </row>
    <row r="89" spans="2:12" x14ac:dyDescent="0.2"/>
    <row r="90" spans="2:12" x14ac:dyDescent="0.2"/>
    <row r="91" spans="2:12" s="6" customFormat="1" x14ac:dyDescent="0.2"/>
    <row r="92" spans="2:12" x14ac:dyDescent="0.2"/>
    <row r="93" spans="2:12" x14ac:dyDescent="0.2"/>
    <row r="94" spans="2:12" x14ac:dyDescent="0.2">
      <c r="B94" s="20" t="s">
        <v>99</v>
      </c>
    </row>
    <row r="95" spans="2:12" x14ac:dyDescent="0.2"/>
    <row r="96" spans="2:12" x14ac:dyDescent="0.2">
      <c r="B96" s="20" t="s">
        <v>100</v>
      </c>
    </row>
    <row r="97" spans="2:12" x14ac:dyDescent="0.2">
      <c r="B97" s="75" t="s">
        <v>187</v>
      </c>
      <c r="C97" s="24"/>
      <c r="D97" s="24"/>
      <c r="E97" s="4">
        <f>SUM(G97:L97)</f>
        <v>59954.229166666664</v>
      </c>
      <c r="G97" s="4"/>
      <c r="H97" s="4">
        <f>H19+G61-H61</f>
        <v>10548.972500000002</v>
      </c>
      <c r="I97" s="4">
        <f t="shared" ref="I97:L97" si="34">I19+H61-I61</f>
        <v>11827.859166666667</v>
      </c>
      <c r="J97" s="4">
        <f t="shared" si="34"/>
        <v>12176.829166666666</v>
      </c>
      <c r="K97" s="4">
        <f t="shared" si="34"/>
        <v>12525.799166666666</v>
      </c>
      <c r="L97" s="4">
        <f t="shared" si="34"/>
        <v>12874.769166666667</v>
      </c>
    </row>
    <row r="98" spans="2:12" x14ac:dyDescent="0.2"/>
    <row r="99" spans="2:12" x14ac:dyDescent="0.2">
      <c r="B99" s="18" t="s">
        <v>101</v>
      </c>
      <c r="E99" s="18">
        <f>SUM(G99:L99)</f>
        <v>43472.137296875</v>
      </c>
      <c r="H99" s="18">
        <f>H22+G73-H73</f>
        <v>8684.9211093750018</v>
      </c>
      <c r="I99" s="18">
        <f t="shared" ref="I99:L99" si="35">I22+H73-I73</f>
        <v>8360.8984375</v>
      </c>
      <c r="J99" s="18">
        <f t="shared" si="35"/>
        <v>8564.4935833333348</v>
      </c>
      <c r="K99" s="18">
        <f t="shared" si="35"/>
        <v>8808.7725833333316</v>
      </c>
      <c r="L99" s="18">
        <f t="shared" si="35"/>
        <v>9053.0515833333338</v>
      </c>
    </row>
    <row r="100" spans="2:12" x14ac:dyDescent="0.2">
      <c r="B100" s="18" t="s">
        <v>102</v>
      </c>
      <c r="E100" s="18">
        <f>SUM(G100:L100)</f>
        <v>2499.2974274800004</v>
      </c>
      <c r="H100" s="18">
        <f>H28+G74-H74</f>
        <v>453.82368935250008</v>
      </c>
      <c r="I100" s="18">
        <f t="shared" ref="I100:L100" si="36">I28+H74-I74</f>
        <v>507.57732384249999</v>
      </c>
      <c r="J100" s="18">
        <f t="shared" si="36"/>
        <v>510.16637504499994</v>
      </c>
      <c r="K100" s="18">
        <f t="shared" si="36"/>
        <v>512.63213809500007</v>
      </c>
      <c r="L100" s="18">
        <f t="shared" si="36"/>
        <v>515.09790114500004</v>
      </c>
    </row>
    <row r="101" spans="2:12" x14ac:dyDescent="0.2">
      <c r="B101" s="18" t="s">
        <v>103</v>
      </c>
      <c r="E101" s="18">
        <f>SUM(G101:L101)</f>
        <v>8237.3377497749989</v>
      </c>
      <c r="G101" s="18">
        <f>G29+G59-F59</f>
        <v>10</v>
      </c>
      <c r="H101" s="18">
        <f>H29+H59-G59</f>
        <v>1526.1153812749999</v>
      </c>
      <c r="I101" s="18">
        <f t="shared" ref="I101:L101" si="37">I29+I59-H59</f>
        <v>1574.3132366999998</v>
      </c>
      <c r="J101" s="18">
        <f t="shared" si="37"/>
        <v>1641.6414736499999</v>
      </c>
      <c r="K101" s="18">
        <f t="shared" si="37"/>
        <v>1708.9697105999994</v>
      </c>
      <c r="L101" s="18">
        <f t="shared" si="37"/>
        <v>1776.2979475499997</v>
      </c>
    </row>
    <row r="102" spans="2:12" x14ac:dyDescent="0.2">
      <c r="B102" s="18" t="s">
        <v>104</v>
      </c>
      <c r="E102" s="18">
        <f>SUM(G102:L102)</f>
        <v>1457.433634509036</v>
      </c>
      <c r="H102" s="18">
        <f>H38+G75-H75</f>
        <v>0</v>
      </c>
      <c r="I102" s="18">
        <f t="shared" ref="I102:L102" si="38">I38+H75-I75</f>
        <v>307.934095447365</v>
      </c>
      <c r="J102" s="18">
        <f t="shared" si="38"/>
        <v>343.54722646853736</v>
      </c>
      <c r="K102" s="18">
        <f t="shared" si="38"/>
        <v>382.07263666432675</v>
      </c>
      <c r="L102" s="18">
        <f t="shared" si="38"/>
        <v>423.87967592880699</v>
      </c>
    </row>
    <row r="103" spans="2:12" x14ac:dyDescent="0.2">
      <c r="B103" s="75" t="s">
        <v>105</v>
      </c>
      <c r="C103" s="24"/>
      <c r="D103" s="24"/>
      <c r="E103" s="4">
        <f>SUM(G103:L103)</f>
        <v>55666.206108639039</v>
      </c>
      <c r="G103" s="4">
        <f>SUM(G99:G102)</f>
        <v>10</v>
      </c>
      <c r="H103" s="4">
        <f>SUM(H99:H102)</f>
        <v>10664.860180002503</v>
      </c>
      <c r="I103" s="4">
        <f t="shared" ref="I103:L103" si="39">SUM(I99:I102)</f>
        <v>10750.723093489865</v>
      </c>
      <c r="J103" s="4">
        <f t="shared" si="39"/>
        <v>11059.848658496872</v>
      </c>
      <c r="K103" s="4">
        <f t="shared" si="39"/>
        <v>11412.447068692656</v>
      </c>
      <c r="L103" s="4">
        <f t="shared" si="39"/>
        <v>11768.32710795714</v>
      </c>
    </row>
    <row r="104" spans="2:12" x14ac:dyDescent="0.2"/>
    <row r="105" spans="2:12" x14ac:dyDescent="0.2">
      <c r="B105" s="88" t="s">
        <v>106</v>
      </c>
      <c r="C105" s="89"/>
      <c r="D105" s="89"/>
      <c r="E105" s="86">
        <f>SUM(G105:L105)</f>
        <v>4288.0230580276311</v>
      </c>
      <c r="G105" s="86">
        <f>G97-G103</f>
        <v>-10</v>
      </c>
      <c r="H105" s="86">
        <f>H97-H103</f>
        <v>-115.88768000250093</v>
      </c>
      <c r="I105" s="86">
        <f t="shared" ref="I105:L105" si="40">I97-I103</f>
        <v>1077.1360731768018</v>
      </c>
      <c r="J105" s="86">
        <f t="shared" si="40"/>
        <v>1116.9805081697941</v>
      </c>
      <c r="K105" s="86">
        <f t="shared" si="40"/>
        <v>1113.3520979740097</v>
      </c>
      <c r="L105" s="86">
        <f t="shared" si="40"/>
        <v>1106.4420587095265</v>
      </c>
    </row>
    <row r="106" spans="2:12" x14ac:dyDescent="0.2"/>
    <row r="107" spans="2:12" x14ac:dyDescent="0.2">
      <c r="B107" s="20" t="s">
        <v>107</v>
      </c>
    </row>
    <row r="108" spans="2:12" x14ac:dyDescent="0.2">
      <c r="B108" s="18" t="s">
        <v>108</v>
      </c>
      <c r="E108" s="18">
        <f>SUM(G108:L108)</f>
        <v>0</v>
      </c>
    </row>
    <row r="109" spans="2:12" x14ac:dyDescent="0.2">
      <c r="B109" s="18" t="s">
        <v>109</v>
      </c>
      <c r="E109" s="18">
        <f>SUM(G109:L109)</f>
        <v>7250</v>
      </c>
      <c r="G109" s="18">
        <f>G65-F65</f>
        <v>5800</v>
      </c>
      <c r="H109" s="18">
        <f t="shared" ref="H109:L109" si="41">H65-G65</f>
        <v>290</v>
      </c>
      <c r="I109" s="18">
        <f t="shared" si="41"/>
        <v>290</v>
      </c>
      <c r="J109" s="18">
        <f t="shared" si="41"/>
        <v>290</v>
      </c>
      <c r="K109" s="18">
        <f t="shared" si="41"/>
        <v>290</v>
      </c>
      <c r="L109" s="18">
        <f t="shared" si="41"/>
        <v>290</v>
      </c>
    </row>
    <row r="110" spans="2:12" x14ac:dyDescent="0.2">
      <c r="B110" s="88" t="s">
        <v>110</v>
      </c>
      <c r="C110" s="89"/>
      <c r="D110" s="89"/>
      <c r="E110" s="86">
        <f>SUM(G110:L110)</f>
        <v>-7250</v>
      </c>
      <c r="G110" s="86">
        <f>G108-G109</f>
        <v>-5800</v>
      </c>
      <c r="H110" s="86">
        <f t="shared" ref="H110:L110" si="42">H108-H109</f>
        <v>-290</v>
      </c>
      <c r="I110" s="86">
        <f t="shared" si="42"/>
        <v>-290</v>
      </c>
      <c r="J110" s="86">
        <f t="shared" si="42"/>
        <v>-290</v>
      </c>
      <c r="K110" s="86">
        <f t="shared" si="42"/>
        <v>-290</v>
      </c>
      <c r="L110" s="86">
        <f t="shared" si="42"/>
        <v>-290</v>
      </c>
    </row>
    <row r="111" spans="2:12" x14ac:dyDescent="0.2"/>
    <row r="112" spans="2:12" x14ac:dyDescent="0.2">
      <c r="B112" s="20" t="s">
        <v>111</v>
      </c>
    </row>
    <row r="113" spans="2:12" x14ac:dyDescent="0.2">
      <c r="B113" s="18" t="s">
        <v>113</v>
      </c>
      <c r="E113" s="18">
        <f>SUM(G113:L113)</f>
        <v>3000</v>
      </c>
      <c r="G113" s="60">
        <f>Deuda!D11</f>
        <v>3000</v>
      </c>
    </row>
    <row r="114" spans="2:12" x14ac:dyDescent="0.2">
      <c r="B114" s="18" t="s">
        <v>34</v>
      </c>
      <c r="E114" s="18">
        <f>SUM(G114:L114)</f>
        <v>2999.9999999999982</v>
      </c>
      <c r="G114" s="18" cm="1">
        <f t="array" ref="G114:L115">TRANSPOSE(Deuda!M26:N31)</f>
        <v>264.97726353187585</v>
      </c>
      <c r="H114" s="18">
        <v>499.47648340781529</v>
      </c>
      <c r="I114" s="18">
        <v>562.82260346622161</v>
      </c>
      <c r="J114" s="18">
        <v>634.20259710977894</v>
      </c>
      <c r="K114" s="18">
        <v>714.63536059800003</v>
      </c>
      <c r="L114" s="18">
        <v>323.8856918863068</v>
      </c>
    </row>
    <row r="115" spans="2:12" x14ac:dyDescent="0.2">
      <c r="B115" s="18" t="s">
        <v>114</v>
      </c>
      <c r="E115" s="18">
        <f>SUM(G115:L115)</f>
        <v>1004.0005832823202</v>
      </c>
      <c r="G115" s="18">
        <v>202.15613785106137</v>
      </c>
      <c r="H115" s="18">
        <v>301.32363324864855</v>
      </c>
      <c r="I115" s="18">
        <v>237.97751319024206</v>
      </c>
      <c r="J115" s="18">
        <v>166.59751954668482</v>
      </c>
      <c r="K115" s="18">
        <v>86.164756058463652</v>
      </c>
      <c r="L115" s="18">
        <v>9.7810233872197792</v>
      </c>
    </row>
    <row r="116" spans="2:12" x14ac:dyDescent="0.2">
      <c r="B116" s="75" t="s">
        <v>115</v>
      </c>
      <c r="C116" s="24"/>
      <c r="D116" s="24"/>
      <c r="E116" s="4">
        <f>SUM(G116:L116)</f>
        <v>-1004.0005832823188</v>
      </c>
      <c r="G116" s="4">
        <f>G113-G114-G115</f>
        <v>2532.8665986170627</v>
      </c>
      <c r="H116" s="4">
        <f t="shared" ref="H116:L116" si="43">H113-H114-H115</f>
        <v>-800.80011665646384</v>
      </c>
      <c r="I116" s="4">
        <f t="shared" si="43"/>
        <v>-800.80011665646362</v>
      </c>
      <c r="J116" s="4">
        <f t="shared" si="43"/>
        <v>-800.80011665646373</v>
      </c>
      <c r="K116" s="4">
        <f t="shared" si="43"/>
        <v>-800.80011665646373</v>
      </c>
      <c r="L116" s="4">
        <f t="shared" si="43"/>
        <v>-333.66671527352656</v>
      </c>
    </row>
    <row r="117" spans="2:12" x14ac:dyDescent="0.2"/>
    <row r="118" spans="2:12" x14ac:dyDescent="0.2">
      <c r="B118" s="18" t="s">
        <v>116</v>
      </c>
      <c r="E118" s="18">
        <f>SUM(G118:L118)</f>
        <v>5000</v>
      </c>
      <c r="G118" s="18">
        <f>G82-F82</f>
        <v>5000</v>
      </c>
      <c r="H118" s="18">
        <f t="shared" ref="H118:L118" si="44">H82-G82</f>
        <v>0</v>
      </c>
      <c r="I118" s="18">
        <f t="shared" si="44"/>
        <v>0</v>
      </c>
      <c r="J118" s="18">
        <f t="shared" si="44"/>
        <v>0</v>
      </c>
      <c r="K118" s="18">
        <f t="shared" si="44"/>
        <v>0</v>
      </c>
      <c r="L118" s="18">
        <f t="shared" si="44"/>
        <v>0</v>
      </c>
    </row>
    <row r="119" spans="2:12" x14ac:dyDescent="0.2">
      <c r="B119" s="18" t="s">
        <v>117</v>
      </c>
      <c r="E119" s="18">
        <f>SUM(G119:L119)</f>
        <v>0</v>
      </c>
    </row>
    <row r="120" spans="2:12" x14ac:dyDescent="0.2">
      <c r="B120" s="18" t="s">
        <v>118</v>
      </c>
      <c r="E120" s="18">
        <f>SUM(G120:L120)</f>
        <v>1025.2291773787704</v>
      </c>
      <c r="H120" s="18">
        <f>G41</f>
        <v>0</v>
      </c>
      <c r="I120" s="18">
        <f t="shared" ref="I120:L120" si="45">H41</f>
        <v>216.61570852159468</v>
      </c>
      <c r="J120" s="18">
        <f t="shared" si="45"/>
        <v>241.6677041364884</v>
      </c>
      <c r="K120" s="18">
        <f t="shared" si="45"/>
        <v>268.76833751559542</v>
      </c>
      <c r="L120" s="18">
        <f t="shared" si="45"/>
        <v>298.17742720509182</v>
      </c>
    </row>
    <row r="121" spans="2:12" x14ac:dyDescent="0.2">
      <c r="B121" s="75" t="s">
        <v>119</v>
      </c>
      <c r="C121" s="24"/>
      <c r="D121" s="24"/>
      <c r="E121" s="4">
        <f>SUM(G121:L121)</f>
        <v>3974.7708226212299</v>
      </c>
      <c r="G121" s="4">
        <f>G118-G119-G120</f>
        <v>5000</v>
      </c>
      <c r="H121" s="4">
        <f t="shared" ref="H121:L121" si="46">H118-H119-H120</f>
        <v>0</v>
      </c>
      <c r="I121" s="4">
        <f t="shared" si="46"/>
        <v>-216.61570852159468</v>
      </c>
      <c r="J121" s="4">
        <f t="shared" si="46"/>
        <v>-241.6677041364884</v>
      </c>
      <c r="K121" s="4">
        <f t="shared" si="46"/>
        <v>-268.76833751559542</v>
      </c>
      <c r="L121" s="4">
        <f t="shared" si="46"/>
        <v>-298.17742720509182</v>
      </c>
    </row>
    <row r="122" spans="2:12" x14ac:dyDescent="0.2"/>
    <row r="123" spans="2:12" x14ac:dyDescent="0.2">
      <c r="B123" s="88" t="s">
        <v>193</v>
      </c>
      <c r="C123" s="89"/>
      <c r="D123" s="89"/>
      <c r="E123" s="86">
        <f>SUM(G123:L123)</f>
        <v>2970.7702393389113</v>
      </c>
      <c r="G123" s="86">
        <f>G116+G121</f>
        <v>7532.8665986170627</v>
      </c>
      <c r="H123" s="86">
        <f t="shared" ref="H123:L123" si="47">H116+H121</f>
        <v>-800.80011665646384</v>
      </c>
      <c r="I123" s="86">
        <f t="shared" si="47"/>
        <v>-1017.4158251780583</v>
      </c>
      <c r="J123" s="86">
        <f t="shared" si="47"/>
        <v>-1042.4678207929521</v>
      </c>
      <c r="K123" s="86">
        <f t="shared" si="47"/>
        <v>-1069.5684541720591</v>
      </c>
      <c r="L123" s="86">
        <f t="shared" si="47"/>
        <v>-631.84414247861832</v>
      </c>
    </row>
    <row r="124" spans="2:12" x14ac:dyDescent="0.2"/>
    <row r="125" spans="2:12" x14ac:dyDescent="0.2">
      <c r="B125" s="18" t="s">
        <v>120</v>
      </c>
      <c r="E125" s="18">
        <f>SUM(G125:L125)</f>
        <v>8.7932973665421059</v>
      </c>
      <c r="G125" s="18">
        <f>G105+G110+G123</f>
        <v>1722.8665986170627</v>
      </c>
      <c r="H125" s="18">
        <f t="shared" ref="H125:L125" si="48">H105+H110+H123</f>
        <v>-1206.6877966589648</v>
      </c>
      <c r="I125" s="18">
        <f t="shared" si="48"/>
        <v>-230.2797520012565</v>
      </c>
      <c r="J125" s="18">
        <f t="shared" si="48"/>
        <v>-215.487312623158</v>
      </c>
      <c r="K125" s="18">
        <f t="shared" si="48"/>
        <v>-246.21635619804943</v>
      </c>
      <c r="L125" s="18">
        <f t="shared" si="48"/>
        <v>184.59791623090814</v>
      </c>
    </row>
    <row r="126" spans="2:12" x14ac:dyDescent="0.2">
      <c r="B126" s="75" t="s">
        <v>121</v>
      </c>
      <c r="C126" s="24"/>
      <c r="D126" s="24"/>
      <c r="E126" s="4"/>
      <c r="G126" s="4">
        <f>F126+G125</f>
        <v>1722.8665986170627</v>
      </c>
      <c r="H126" s="4">
        <f t="shared" ref="H126:L126" si="49">G126+H125</f>
        <v>516.17880195809789</v>
      </c>
      <c r="I126" s="4">
        <f t="shared" si="49"/>
        <v>285.8990499568414</v>
      </c>
      <c r="J126" s="4">
        <f t="shared" si="49"/>
        <v>70.411737333683391</v>
      </c>
      <c r="K126" s="4">
        <f t="shared" si="49"/>
        <v>-175.80461886436603</v>
      </c>
      <c r="L126" s="4">
        <f t="shared" si="49"/>
        <v>8.7932973665421059</v>
      </c>
    </row>
    <row r="127" spans="2:12" x14ac:dyDescent="0.2"/>
    <row r="128" spans="2:12" x14ac:dyDescent="0.2"/>
    <row r="129" x14ac:dyDescent="0.2"/>
  </sheetData>
  <conditionalFormatting sqref="F3:L7">
    <cfRule type="expression" dxfId="0" priority="1">
      <formula>$C$3=0</formula>
    </cfRule>
  </conditionalFormatting>
  <dataValidations count="1">
    <dataValidation type="whole" allowBlank="1" showInputMessage="1" showErrorMessage="1" errorTitle="Advertencia" error="Ingrese 1 para activar el timing o ingrese 0 para desactivarlo" sqref="C3" xr:uid="{42891935-3942-4BC4-A47D-37D483E2722E}">
      <formula1>0</formula1>
      <formula2>1</formula2>
    </dataValidation>
  </dataValidations>
  <pageMargins left="0.7" right="0.7" top="0.75" bottom="0.75" header="0.3" footer="0.3"/>
  <pageSetup scale="45"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Guia</vt:lpstr>
      <vt:lpstr>Timing</vt:lpstr>
      <vt:lpstr>Supuestos</vt:lpstr>
      <vt:lpstr>Ingresos</vt:lpstr>
      <vt:lpstr>Nomina</vt:lpstr>
      <vt:lpstr>Deuda</vt:lpstr>
      <vt:lpstr>Proyecciones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www.fernando-romero.com</dc:title>
  <dc:creator>Fernando</dc:creator>
  <cp:lastModifiedBy>Fernando Romero</cp:lastModifiedBy>
  <dcterms:created xsi:type="dcterms:W3CDTF">2021-06-01T17:45:46Z</dcterms:created>
  <dcterms:modified xsi:type="dcterms:W3CDTF">2024-01-17T05:37:46Z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{775A8181-A2EE-4FEB-997A-E55AF944E34A}</vt:lpwstr>
  </property>
  <property fmtid="{D5CDD505-2E9C-101B-9397-08002B2CF9AE}" pid="3" name="FileName">
    <vt:lpwstr/>
  </property>
</Properties>
</file>